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F6E85631-68AA-4E91-83B3-6DB5047FBE0B}" xr6:coauthVersionLast="47" xr6:coauthVersionMax="47" xr10:uidLastSave="{00000000-0000-0000-0000-000000000000}"/>
  <bookViews>
    <workbookView xWindow="-120" yWindow="-120" windowWidth="20730" windowHeight="11160" activeTab="1" xr2:uid="{9E43CFE7-7B28-496C-83C0-D6006F05F97B}"/>
  </bookViews>
  <sheets>
    <sheet name="General" sheetId="17" r:id="rId1"/>
    <sheet name="One Play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4" l="1"/>
  <c r="U38" i="4" l="1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R39" i="4" l="1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X39" i="4" a="1"/>
  <c r="X39" i="4" s="1"/>
  <c r="K39" i="4" s="1"/>
  <c r="X40" i="4" a="1"/>
  <c r="X40" i="4" s="1"/>
  <c r="K40" i="4" s="1"/>
  <c r="X41" i="4" a="1"/>
  <c r="X41" i="4" s="1"/>
  <c r="K41" i="4" s="1"/>
  <c r="X42" i="4" a="1"/>
  <c r="X42" i="4" s="1"/>
  <c r="K42" i="4" s="1"/>
  <c r="X43" i="4" a="1"/>
  <c r="X43" i="4" s="1"/>
  <c r="K43" i="4" s="1"/>
  <c r="X44" i="4" a="1"/>
  <c r="X44" i="4" s="1"/>
  <c r="K44" i="4" s="1"/>
  <c r="X45" i="4" a="1"/>
  <c r="X45" i="4" s="1"/>
  <c r="K45" i="4" s="1"/>
  <c r="X46" i="4" a="1"/>
  <c r="X46" i="4" s="1"/>
  <c r="K46" i="4" s="1"/>
  <c r="X47" i="4" a="1"/>
  <c r="X47" i="4" s="1"/>
  <c r="K47" i="4" s="1"/>
  <c r="X48" i="4" a="1"/>
  <c r="X48" i="4" s="1"/>
  <c r="K48" i="4" s="1"/>
  <c r="X49" i="4" a="1"/>
  <c r="X49" i="4" s="1"/>
  <c r="K49" i="4" s="1"/>
  <c r="X50" i="4" a="1"/>
  <c r="X50" i="4" s="1"/>
  <c r="K50" i="4" s="1"/>
  <c r="X51" i="4" a="1"/>
  <c r="X51" i="4" s="1"/>
  <c r="K51" i="4" s="1"/>
  <c r="X52" i="4" a="1"/>
  <c r="X52" i="4" s="1"/>
  <c r="K52" i="4" s="1"/>
  <c r="X53" i="4" a="1"/>
  <c r="X53" i="4" s="1"/>
  <c r="K53" i="4" s="1"/>
  <c r="X54" i="4" a="1"/>
  <c r="X54" i="4" s="1"/>
  <c r="K54" i="4" s="1"/>
  <c r="X55" i="4" a="1"/>
  <c r="X55" i="4" s="1"/>
  <c r="K55" i="4" s="1"/>
  <c r="X56" i="4" a="1"/>
  <c r="X56" i="4" s="1"/>
  <c r="K56" i="4" s="1"/>
  <c r="X57" i="4" a="1"/>
  <c r="X57" i="4" s="1"/>
  <c r="K57" i="4" s="1"/>
  <c r="X58" i="4" a="1"/>
  <c r="X58" i="4" s="1"/>
  <c r="K58" i="4" s="1"/>
  <c r="X59" i="4" a="1"/>
  <c r="X59" i="4" s="1"/>
  <c r="K59" i="4" s="1"/>
  <c r="X60" i="4" a="1"/>
  <c r="X60" i="4" s="1"/>
  <c r="K60" i="4" s="1"/>
  <c r="X61" i="4" a="1"/>
  <c r="X61" i="4" s="1"/>
  <c r="K61" i="4" s="1"/>
  <c r="X62" i="4" a="1"/>
  <c r="X62" i="4" s="1"/>
  <c r="K62" i="4" s="1"/>
  <c r="X63" i="4" a="1"/>
  <c r="X63" i="4" s="1"/>
  <c r="K63" i="4" s="1"/>
  <c r="X64" i="4" a="1"/>
  <c r="X64" i="4" s="1"/>
  <c r="K64" i="4" s="1"/>
  <c r="X65" i="4" a="1"/>
  <c r="X65" i="4" s="1"/>
  <c r="K65" i="4" s="1"/>
  <c r="X66" i="4" a="1"/>
  <c r="X66" i="4" s="1"/>
  <c r="K66" i="4" s="1"/>
  <c r="X67" i="4" a="1"/>
  <c r="X67" i="4" s="1"/>
  <c r="K67" i="4" s="1"/>
  <c r="X68" i="4" a="1"/>
  <c r="X68" i="4" s="1"/>
  <c r="K68" i="4" s="1"/>
  <c r="X69" i="4" a="1"/>
  <c r="X69" i="4" s="1"/>
  <c r="K69" i="4" s="1"/>
  <c r="X70" i="4" a="1"/>
  <c r="X70" i="4" s="1"/>
  <c r="K70" i="4" s="1"/>
  <c r="X71" i="4" a="1"/>
  <c r="X71" i="4" s="1"/>
  <c r="K71" i="4" s="1"/>
  <c r="X72" i="4" a="1"/>
  <c r="X72" i="4" s="1"/>
  <c r="K72" i="4" s="1"/>
  <c r="X73" i="4" a="1"/>
  <c r="X73" i="4" s="1"/>
  <c r="K73" i="4" s="1"/>
  <c r="X74" i="4" a="1"/>
  <c r="X74" i="4" s="1"/>
  <c r="K74" i="4" s="1"/>
  <c r="X75" i="4" a="1"/>
  <c r="X75" i="4" s="1"/>
  <c r="K75" i="4" s="1"/>
  <c r="X76" i="4" a="1"/>
  <c r="X76" i="4" s="1"/>
  <c r="K76" i="4" s="1"/>
  <c r="X77" i="4" a="1"/>
  <c r="X77" i="4" s="1"/>
  <c r="K77" i="4" s="1"/>
  <c r="X78" i="4" a="1"/>
  <c r="X78" i="4" s="1"/>
  <c r="K78" i="4" s="1"/>
  <c r="X79" i="4" a="1"/>
  <c r="X79" i="4" s="1"/>
  <c r="K79" i="4" s="1"/>
  <c r="X80" i="4" a="1"/>
  <c r="X80" i="4" s="1"/>
  <c r="K80" i="4" s="1"/>
  <c r="X81" i="4" a="1"/>
  <c r="X81" i="4" s="1"/>
  <c r="K81" i="4" s="1"/>
  <c r="X82" i="4" a="1"/>
  <c r="X82" i="4" s="1"/>
  <c r="K82" i="4" s="1"/>
  <c r="X83" i="4" a="1"/>
  <c r="X83" i="4" s="1"/>
  <c r="K83" i="4" s="1"/>
  <c r="X84" i="4" a="1"/>
  <c r="X84" i="4" s="1"/>
  <c r="K84" i="4" s="1"/>
  <c r="X85" i="4" a="1"/>
  <c r="X85" i="4" s="1"/>
  <c r="K85" i="4" s="1"/>
  <c r="X86" i="4" a="1"/>
  <c r="X86" i="4" s="1"/>
  <c r="K86" i="4" s="1"/>
  <c r="X87" i="4" a="1"/>
  <c r="X87" i="4" s="1"/>
  <c r="K87" i="4" s="1"/>
  <c r="X88" i="4" a="1"/>
  <c r="X88" i="4" s="1"/>
  <c r="K88" i="4" s="1"/>
  <c r="X89" i="4" a="1"/>
  <c r="X89" i="4" s="1"/>
  <c r="K89" i="4" s="1"/>
  <c r="X90" i="4" a="1"/>
  <c r="X90" i="4" s="1"/>
  <c r="K90" i="4" s="1"/>
  <c r="X91" i="4" a="1"/>
  <c r="X91" i="4" s="1"/>
  <c r="K91" i="4" s="1"/>
  <c r="X92" i="4" a="1"/>
  <c r="X92" i="4" s="1"/>
  <c r="K92" i="4" s="1"/>
  <c r="X93" i="4" a="1"/>
  <c r="X93" i="4" s="1"/>
  <c r="K93" i="4" s="1"/>
  <c r="X94" i="4" a="1"/>
  <c r="X94" i="4" s="1"/>
  <c r="K94" i="4" s="1"/>
  <c r="X95" i="4" a="1"/>
  <c r="X95" i="4" s="1"/>
  <c r="K95" i="4" s="1"/>
  <c r="X96" i="4" a="1"/>
  <c r="X96" i="4" s="1"/>
  <c r="K96" i="4" s="1"/>
  <c r="X97" i="4" a="1"/>
  <c r="X97" i="4" s="1"/>
  <c r="K97" i="4" s="1"/>
  <c r="X98" i="4" a="1"/>
  <c r="X98" i="4" s="1"/>
  <c r="K98" i="4" s="1"/>
  <c r="X99" i="4" a="1"/>
  <c r="X99" i="4" s="1"/>
  <c r="K99" i="4" s="1"/>
  <c r="X100" i="4" a="1"/>
  <c r="X100" i="4" s="1"/>
  <c r="K100" i="4" s="1"/>
  <c r="X101" i="4" a="1"/>
  <c r="X101" i="4" s="1"/>
  <c r="K101" i="4" s="1"/>
  <c r="X102" i="4" a="1"/>
  <c r="X102" i="4" s="1"/>
  <c r="K102" i="4" s="1"/>
  <c r="X103" i="4" a="1"/>
  <c r="X103" i="4" s="1"/>
  <c r="K103" i="4" s="1"/>
  <c r="X104" i="4" a="1"/>
  <c r="X104" i="4" s="1"/>
  <c r="K104" i="4" s="1"/>
  <c r="X105" i="4" a="1"/>
  <c r="X105" i="4" s="1"/>
  <c r="K105" i="4" s="1"/>
  <c r="X106" i="4" a="1"/>
  <c r="X106" i="4" s="1"/>
  <c r="K106" i="4" s="1"/>
  <c r="X107" i="4" a="1"/>
  <c r="X107" i="4" s="1"/>
  <c r="K107" i="4" s="1"/>
  <c r="X108" i="4" a="1"/>
  <c r="X108" i="4" s="1"/>
  <c r="K108" i="4" s="1"/>
  <c r="X109" i="4" a="1"/>
  <c r="X109" i="4" s="1"/>
  <c r="K109" i="4" s="1"/>
  <c r="X110" i="4" a="1"/>
  <c r="X110" i="4" s="1"/>
  <c r="X111" i="4" a="1"/>
  <c r="X111" i="4" s="1"/>
  <c r="X112" i="4" a="1"/>
  <c r="X112" i="4" s="1"/>
  <c r="X113" i="4" a="1"/>
  <c r="X113" i="4" s="1"/>
  <c r="X114" i="4" a="1"/>
  <c r="X114" i="4" s="1"/>
  <c r="X115" i="4" a="1"/>
  <c r="X115" i="4" s="1"/>
  <c r="X116" i="4" a="1"/>
  <c r="X116" i="4" s="1"/>
  <c r="X117" i="4" a="1"/>
  <c r="X117" i="4" s="1"/>
  <c r="X118" i="4" a="1"/>
  <c r="X118" i="4" s="1"/>
  <c r="X119" i="4" a="1"/>
  <c r="X119" i="4" s="1"/>
  <c r="X120" i="4" a="1"/>
  <c r="X120" i="4" s="1"/>
  <c r="X121" i="4" a="1"/>
  <c r="X121" i="4" s="1"/>
  <c r="X122" i="4" a="1"/>
  <c r="X122" i="4" s="1"/>
  <c r="X123" i="4" a="1"/>
  <c r="X123" i="4" s="1"/>
  <c r="X124" i="4" a="1"/>
  <c r="X124" i="4" s="1"/>
  <c r="X125" i="4" a="1"/>
  <c r="X125" i="4" s="1"/>
  <c r="X126" i="4" a="1"/>
  <c r="X126" i="4" s="1"/>
  <c r="X127" i="4" a="1"/>
  <c r="X127" i="4" s="1"/>
  <c r="X128" i="4" a="1"/>
  <c r="X128" i="4" s="1"/>
  <c r="X129" i="4" a="1"/>
  <c r="X129" i="4" s="1"/>
  <c r="X130" i="4" a="1"/>
  <c r="X130" i="4" s="1"/>
  <c r="X131" i="4" a="1"/>
  <c r="X131" i="4" s="1"/>
  <c r="X132" i="4" a="1"/>
  <c r="X132" i="4" s="1"/>
  <c r="X133" i="4" a="1"/>
  <c r="X133" i="4" s="1"/>
  <c r="X134" i="4" a="1"/>
  <c r="X134" i="4" s="1"/>
  <c r="X135" i="4" a="1"/>
  <c r="X135" i="4" s="1"/>
  <c r="X136" i="4" a="1"/>
  <c r="X136" i="4" s="1"/>
  <c r="X137" i="4" a="1"/>
  <c r="X137" i="4" s="1"/>
  <c r="X138" i="4" a="1"/>
  <c r="X138" i="4" s="1"/>
  <c r="X139" i="4" a="1"/>
  <c r="X139" i="4" s="1"/>
  <c r="X140" i="4" a="1"/>
  <c r="X140" i="4" s="1"/>
  <c r="X141" i="4" a="1"/>
  <c r="X141" i="4" s="1"/>
  <c r="X142" i="4" a="1"/>
  <c r="X142" i="4" s="1"/>
  <c r="X143" i="4" a="1"/>
  <c r="X143" i="4" s="1"/>
  <c r="X144" i="4" a="1"/>
  <c r="X144" i="4" s="1"/>
  <c r="X145" i="4" a="1"/>
  <c r="X145" i="4" s="1"/>
  <c r="X146" i="4" a="1"/>
  <c r="X146" i="4" s="1"/>
  <c r="X147" i="4" a="1"/>
  <c r="X147" i="4" s="1"/>
  <c r="X148" i="4" a="1"/>
  <c r="X148" i="4" s="1"/>
  <c r="X149" i="4" a="1"/>
  <c r="X149" i="4" s="1"/>
  <c r="X150" i="4" a="1"/>
  <c r="X150" i="4" s="1"/>
  <c r="X151" i="4" a="1"/>
  <c r="X151" i="4" s="1"/>
  <c r="X152" i="4" a="1"/>
  <c r="X152" i="4" s="1"/>
  <c r="X153" i="4" a="1"/>
  <c r="X153" i="4" s="1"/>
  <c r="X154" i="4" a="1"/>
  <c r="X154" i="4" s="1"/>
  <c r="X155" i="4" a="1"/>
  <c r="X155" i="4" s="1"/>
  <c r="X156" i="4" a="1"/>
  <c r="X156" i="4" s="1"/>
  <c r="X157" i="4" a="1"/>
  <c r="X157" i="4" s="1"/>
  <c r="X158" i="4" a="1"/>
  <c r="X158" i="4" s="1"/>
  <c r="X159" i="4" a="1"/>
  <c r="X159" i="4" s="1"/>
  <c r="X160" i="4" a="1"/>
  <c r="X160" i="4" s="1"/>
  <c r="X161" i="4" a="1"/>
  <c r="X161" i="4" s="1"/>
  <c r="X162" i="4" a="1"/>
  <c r="X162" i="4" s="1"/>
  <c r="X163" i="4" a="1"/>
  <c r="X163" i="4" s="1"/>
  <c r="X164" i="4" a="1"/>
  <c r="X164" i="4" s="1"/>
  <c r="X165" i="4" a="1"/>
  <c r="X165" i="4" s="1"/>
  <c r="X166" i="4" a="1"/>
  <c r="X166" i="4" s="1"/>
  <c r="X167" i="4" a="1"/>
  <c r="X167" i="4" s="1"/>
  <c r="X168" i="4" a="1"/>
  <c r="X168" i="4" s="1"/>
  <c r="X169" i="4" a="1"/>
  <c r="X169" i="4" s="1"/>
  <c r="X170" i="4" a="1"/>
  <c r="X170" i="4" s="1"/>
  <c r="X171" i="4" a="1"/>
  <c r="X171" i="4" s="1"/>
  <c r="X172" i="4" a="1"/>
  <c r="X172" i="4" s="1"/>
  <c r="X173" i="4" a="1"/>
  <c r="X173" i="4" s="1"/>
  <c r="X174" i="4" a="1"/>
  <c r="X174" i="4" s="1"/>
  <c r="X175" i="4" a="1"/>
  <c r="X175" i="4" s="1"/>
  <c r="X176" i="4" a="1"/>
  <c r="X176" i="4" s="1"/>
  <c r="X177" i="4" a="1"/>
  <c r="X177" i="4" s="1"/>
  <c r="X178" i="4" a="1"/>
  <c r="X178" i="4" s="1"/>
  <c r="X179" i="4" a="1"/>
  <c r="X179" i="4" s="1"/>
  <c r="X180" i="4" a="1"/>
  <c r="X180" i="4" s="1"/>
  <c r="X181" i="4" a="1"/>
  <c r="X181" i="4" s="1"/>
  <c r="X182" i="4" a="1"/>
  <c r="X182" i="4" s="1"/>
  <c r="X183" i="4" a="1"/>
  <c r="X183" i="4" s="1"/>
  <c r="X184" i="4" a="1"/>
  <c r="X184" i="4" s="1"/>
  <c r="X185" i="4" a="1"/>
  <c r="X185" i="4" s="1"/>
  <c r="X186" i="4" a="1"/>
  <c r="X186" i="4" s="1"/>
  <c r="X187" i="4" a="1"/>
  <c r="X187" i="4" s="1"/>
  <c r="X188" i="4" a="1"/>
  <c r="X188" i="4" s="1"/>
  <c r="X189" i="4" a="1"/>
  <c r="X189" i="4" s="1"/>
  <c r="X190" i="4" a="1"/>
  <c r="X190" i="4" s="1"/>
  <c r="X191" i="4" a="1"/>
  <c r="X191" i="4" s="1"/>
  <c r="X192" i="4" a="1"/>
  <c r="X192" i="4" s="1"/>
  <c r="X193" i="4" a="1"/>
  <c r="X193" i="4" s="1"/>
  <c r="W39" i="4" a="1"/>
  <c r="W39" i="4" s="1"/>
  <c r="W40" i="4" a="1"/>
  <c r="W40" i="4" s="1"/>
  <c r="W41" i="4" a="1"/>
  <c r="W41" i="4" s="1"/>
  <c r="W42" i="4" a="1"/>
  <c r="W42" i="4" s="1"/>
  <c r="W43" i="4" a="1"/>
  <c r="W43" i="4" s="1"/>
  <c r="W44" i="4" a="1"/>
  <c r="W44" i="4" s="1"/>
  <c r="W45" i="4" a="1"/>
  <c r="W45" i="4" s="1"/>
  <c r="W46" i="4" a="1"/>
  <c r="W46" i="4" s="1"/>
  <c r="W47" i="4" a="1"/>
  <c r="W47" i="4" s="1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W110" i="4" a="1"/>
  <c r="W110" i="4" s="1"/>
  <c r="W111" i="4" a="1"/>
  <c r="W111" i="4" s="1"/>
  <c r="W112" i="4" a="1"/>
  <c r="W112" i="4" s="1"/>
  <c r="W113" i="4" a="1"/>
  <c r="W113" i="4" s="1"/>
  <c r="W114" i="4" a="1"/>
  <c r="W114" i="4" s="1"/>
  <c r="W115" i="4" a="1"/>
  <c r="W115" i="4" s="1"/>
  <c r="W116" i="4" a="1"/>
  <c r="W116" i="4" s="1"/>
  <c r="W117" i="4" a="1"/>
  <c r="W117" i="4" s="1"/>
  <c r="W118" i="4" a="1"/>
  <c r="W118" i="4" s="1"/>
  <c r="W119" i="4" a="1"/>
  <c r="W119" i="4" s="1"/>
  <c r="W120" i="4" a="1"/>
  <c r="W120" i="4" s="1"/>
  <c r="W121" i="4" a="1"/>
  <c r="W121" i="4" s="1"/>
  <c r="W122" i="4" a="1"/>
  <c r="W122" i="4" s="1"/>
  <c r="W123" i="4" a="1"/>
  <c r="W123" i="4" s="1"/>
  <c r="W124" i="4" a="1"/>
  <c r="W124" i="4" s="1"/>
  <c r="W125" i="4" a="1"/>
  <c r="W125" i="4" s="1"/>
  <c r="W126" i="4" a="1"/>
  <c r="W126" i="4" s="1"/>
  <c r="W127" i="4" a="1"/>
  <c r="W127" i="4" s="1"/>
  <c r="W128" i="4" a="1"/>
  <c r="W128" i="4" s="1"/>
  <c r="W129" i="4" a="1"/>
  <c r="W129" i="4" s="1"/>
  <c r="W130" i="4" a="1"/>
  <c r="W130" i="4" s="1"/>
  <c r="W131" i="4" a="1"/>
  <c r="W131" i="4" s="1"/>
  <c r="W132" i="4" a="1"/>
  <c r="W132" i="4" s="1"/>
  <c r="W133" i="4" a="1"/>
  <c r="W133" i="4" s="1"/>
  <c r="W134" i="4" a="1"/>
  <c r="W134" i="4" s="1"/>
  <c r="W135" i="4" a="1"/>
  <c r="W135" i="4" s="1"/>
  <c r="W136" i="4" a="1"/>
  <c r="W136" i="4" s="1"/>
  <c r="W137" i="4" a="1"/>
  <c r="W137" i="4" s="1"/>
  <c r="W138" i="4" a="1"/>
  <c r="W138" i="4" s="1"/>
  <c r="W139" i="4" a="1"/>
  <c r="W139" i="4" s="1"/>
  <c r="W140" i="4" a="1"/>
  <c r="W140" i="4" s="1"/>
  <c r="W141" i="4" a="1"/>
  <c r="W141" i="4" s="1"/>
  <c r="W142" i="4" a="1"/>
  <c r="W142" i="4" s="1"/>
  <c r="W143" i="4" a="1"/>
  <c r="W143" i="4" s="1"/>
  <c r="W144" i="4" a="1"/>
  <c r="W144" i="4" s="1"/>
  <c r="W145" i="4" a="1"/>
  <c r="W145" i="4" s="1"/>
  <c r="W146" i="4" a="1"/>
  <c r="W146" i="4" s="1"/>
  <c r="W147" i="4" a="1"/>
  <c r="W147" i="4" s="1"/>
  <c r="W148" i="4" a="1"/>
  <c r="W148" i="4" s="1"/>
  <c r="W149" i="4" a="1"/>
  <c r="W149" i="4" s="1"/>
  <c r="W150" i="4" a="1"/>
  <c r="W150" i="4" s="1"/>
  <c r="W151" i="4" a="1"/>
  <c r="W151" i="4" s="1"/>
  <c r="W152" i="4" a="1"/>
  <c r="W152" i="4" s="1"/>
  <c r="W153" i="4" a="1"/>
  <c r="W153" i="4" s="1"/>
  <c r="W154" i="4" a="1"/>
  <c r="W154" i="4" s="1"/>
  <c r="W155" i="4" a="1"/>
  <c r="W155" i="4" s="1"/>
  <c r="W156" i="4" a="1"/>
  <c r="W156" i="4" s="1"/>
  <c r="W157" i="4" a="1"/>
  <c r="W157" i="4" s="1"/>
  <c r="W158" i="4" a="1"/>
  <c r="W158" i="4" s="1"/>
  <c r="W159" i="4" a="1"/>
  <c r="W159" i="4" s="1"/>
  <c r="W160" i="4" a="1"/>
  <c r="W160" i="4" s="1"/>
  <c r="W161" i="4" a="1"/>
  <c r="W161" i="4" s="1"/>
  <c r="W162" i="4" a="1"/>
  <c r="W162" i="4" s="1"/>
  <c r="W163" i="4" a="1"/>
  <c r="W163" i="4" s="1"/>
  <c r="W164" i="4" a="1"/>
  <c r="W164" i="4" s="1"/>
  <c r="W165" i="4" a="1"/>
  <c r="W165" i="4" s="1"/>
  <c r="W166" i="4" a="1"/>
  <c r="W166" i="4" s="1"/>
  <c r="W167" i="4" a="1"/>
  <c r="W167" i="4" s="1"/>
  <c r="W168" i="4" a="1"/>
  <c r="W168" i="4" s="1"/>
  <c r="W169" i="4" a="1"/>
  <c r="W169" i="4" s="1"/>
  <c r="W170" i="4" a="1"/>
  <c r="W170" i="4" s="1"/>
  <c r="W171" i="4" a="1"/>
  <c r="W171" i="4" s="1"/>
  <c r="W172" i="4" a="1"/>
  <c r="W172" i="4" s="1"/>
  <c r="W173" i="4" a="1"/>
  <c r="W173" i="4" s="1"/>
  <c r="W174" i="4" a="1"/>
  <c r="W174" i="4" s="1"/>
  <c r="W175" i="4" a="1"/>
  <c r="W175" i="4" s="1"/>
  <c r="W176" i="4" a="1"/>
  <c r="W176" i="4" s="1"/>
  <c r="W177" i="4" a="1"/>
  <c r="W177" i="4" s="1"/>
  <c r="W178" i="4" a="1"/>
  <c r="W178" i="4" s="1"/>
  <c r="W179" i="4" a="1"/>
  <c r="W179" i="4" s="1"/>
  <c r="W180" i="4" a="1"/>
  <c r="W180" i="4" s="1"/>
  <c r="W181" i="4" a="1"/>
  <c r="W181" i="4" s="1"/>
  <c r="W182" i="4" a="1"/>
  <c r="W182" i="4" s="1"/>
  <c r="W183" i="4" a="1"/>
  <c r="W183" i="4" s="1"/>
  <c r="W184" i="4" a="1"/>
  <c r="W184" i="4" s="1"/>
  <c r="W185" i="4" a="1"/>
  <c r="W185" i="4" s="1"/>
  <c r="W186" i="4" a="1"/>
  <c r="W186" i="4" s="1"/>
  <c r="W187" i="4" a="1"/>
  <c r="W187" i="4" s="1"/>
  <c r="W188" i="4" a="1"/>
  <c r="W188" i="4" s="1"/>
  <c r="W189" i="4" a="1"/>
  <c r="W189" i="4" s="1"/>
  <c r="W190" i="4" a="1"/>
  <c r="W190" i="4" s="1"/>
  <c r="W191" i="4" a="1"/>
  <c r="W191" i="4" s="1"/>
  <c r="W192" i="4" a="1"/>
  <c r="W192" i="4" s="1"/>
  <c r="W193" i="4" a="1"/>
  <c r="W193" i="4" s="1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CS109" i="4" l="1"/>
  <c r="CS108" i="4"/>
  <c r="CS107" i="4"/>
  <c r="CS106" i="4"/>
  <c r="CS105" i="4"/>
  <c r="CS104" i="4"/>
  <c r="CS103" i="4"/>
  <c r="CS102" i="4"/>
  <c r="CS101" i="4"/>
  <c r="CS100" i="4"/>
  <c r="CS99" i="4"/>
  <c r="CS98" i="4"/>
  <c r="CS97" i="4"/>
  <c r="CS96" i="4"/>
  <c r="CS95" i="4"/>
  <c r="CS94" i="4"/>
  <c r="CS93" i="4"/>
  <c r="CS92" i="4"/>
  <c r="CS91" i="4"/>
  <c r="CS90" i="4"/>
  <c r="CS89" i="4"/>
  <c r="CS88" i="4"/>
  <c r="CS87" i="4"/>
  <c r="CS86" i="4"/>
  <c r="CS85" i="4"/>
  <c r="CS84" i="4"/>
  <c r="CS83" i="4"/>
  <c r="CS82" i="4"/>
  <c r="CS81" i="4"/>
  <c r="CS80" i="4"/>
  <c r="CS79" i="4"/>
  <c r="CS78" i="4"/>
  <c r="CS77" i="4"/>
  <c r="CS76" i="4"/>
  <c r="CS75" i="4"/>
  <c r="CS74" i="4"/>
  <c r="CS73" i="4"/>
  <c r="CS72" i="4"/>
  <c r="CS71" i="4"/>
  <c r="CS70" i="4"/>
  <c r="CS69" i="4"/>
  <c r="CS68" i="4"/>
  <c r="CS67" i="4"/>
  <c r="CS66" i="4"/>
  <c r="CS65" i="4"/>
  <c r="CS64" i="4"/>
  <c r="CS63" i="4"/>
  <c r="CS62" i="4"/>
  <c r="CS61" i="4"/>
  <c r="CS60" i="4"/>
  <c r="CS59" i="4"/>
  <c r="CS58" i="4"/>
  <c r="CS57" i="4"/>
  <c r="CS56" i="4"/>
  <c r="CS55" i="4"/>
  <c r="CS54" i="4"/>
  <c r="CS53" i="4"/>
  <c r="CS52" i="4"/>
  <c r="CS51" i="4"/>
  <c r="CS50" i="4"/>
  <c r="CS49" i="4"/>
  <c r="CS48" i="4"/>
  <c r="CS47" i="4"/>
  <c r="CS46" i="4"/>
  <c r="CS45" i="4"/>
  <c r="CS44" i="4"/>
  <c r="CS43" i="4"/>
  <c r="CS42" i="4"/>
  <c r="CS41" i="4"/>
  <c r="CS40" i="4"/>
  <c r="CS39" i="4"/>
  <c r="CS38" i="4"/>
  <c r="CS37" i="4"/>
  <c r="CS36" i="4"/>
  <c r="CS35" i="4"/>
  <c r="CS34" i="4"/>
  <c r="CS33" i="4"/>
  <c r="CS32" i="4"/>
  <c r="CS31" i="4"/>
  <c r="CS30" i="4"/>
  <c r="CS29" i="4"/>
  <c r="CS28" i="4"/>
  <c r="CS27" i="4"/>
  <c r="CS26" i="4"/>
  <c r="CS25" i="4"/>
  <c r="CS24" i="4"/>
  <c r="CS23" i="4"/>
  <c r="CS22" i="4"/>
  <c r="CS21" i="4"/>
  <c r="CS20" i="4"/>
  <c r="CS19" i="4"/>
  <c r="CS18" i="4"/>
  <c r="CS17" i="4"/>
  <c r="DA16" i="4"/>
  <c r="DA21" i="4" s="1"/>
  <c r="DA26" i="4" s="1"/>
  <c r="DA31" i="4" s="1"/>
  <c r="DA36" i="4" s="1"/>
  <c r="DA41" i="4" s="1"/>
  <c r="DA46" i="4" s="1"/>
  <c r="DA51" i="4" s="1"/>
  <c r="DA56" i="4" s="1"/>
  <c r="DA61" i="4" s="1"/>
  <c r="DA66" i="4" s="1"/>
  <c r="DA71" i="4" s="1"/>
  <c r="DA76" i="4" s="1"/>
  <c r="DA81" i="4" s="1"/>
  <c r="DA86" i="4" s="1"/>
  <c r="DA91" i="4" s="1"/>
  <c r="DA96" i="4" s="1"/>
  <c r="DA101" i="4" s="1"/>
  <c r="DA106" i="4" s="1"/>
  <c r="CS16" i="4"/>
  <c r="CS15" i="4"/>
  <c r="CS14" i="4"/>
  <c r="CS13" i="4"/>
  <c r="CS12" i="4"/>
  <c r="CS11" i="4"/>
  <c r="CS10" i="4"/>
  <c r="CA110" i="4"/>
  <c r="CB110" i="4"/>
  <c r="CA111" i="4"/>
  <c r="CB111" i="4"/>
  <c r="CA112" i="4"/>
  <c r="CB112" i="4"/>
  <c r="CA113" i="4"/>
  <c r="CB113" i="4"/>
  <c r="CA114" i="4"/>
  <c r="CB114" i="4"/>
  <c r="CA115" i="4"/>
  <c r="CB115" i="4"/>
  <c r="CA116" i="4"/>
  <c r="CB116" i="4"/>
  <c r="CA117" i="4"/>
  <c r="CB117" i="4"/>
  <c r="CA118" i="4"/>
  <c r="CB118" i="4"/>
  <c r="CA119" i="4"/>
  <c r="CB119" i="4"/>
  <c r="CA120" i="4"/>
  <c r="CB120" i="4"/>
  <c r="CA121" i="4"/>
  <c r="CB121" i="4"/>
  <c r="CA122" i="4"/>
  <c r="CB122" i="4"/>
  <c r="CE122" i="4"/>
  <c r="CA123" i="4"/>
  <c r="CB123" i="4"/>
  <c r="CE123" i="4"/>
  <c r="CA124" i="4"/>
  <c r="CB124" i="4"/>
  <c r="CE124" i="4"/>
  <c r="CA125" i="4"/>
  <c r="CB125" i="4"/>
  <c r="CE125" i="4"/>
  <c r="CA126" i="4"/>
  <c r="CB126" i="4"/>
  <c r="CE126" i="4"/>
  <c r="CG126" i="4"/>
  <c r="CA127" i="4"/>
  <c r="CB127" i="4"/>
  <c r="CE127" i="4"/>
  <c r="CG127" i="4"/>
  <c r="CA128" i="4"/>
  <c r="CB128" i="4"/>
  <c r="CE128" i="4"/>
  <c r="CG128" i="4"/>
  <c r="BU11" i="4" l="1"/>
  <c r="BU12" i="4"/>
  <c r="BU13" i="4"/>
  <c r="BU14" i="4"/>
  <c r="BU15" i="4"/>
  <c r="BU16" i="4"/>
  <c r="BU17" i="4"/>
  <c r="BU18" i="4"/>
  <c r="BU19" i="4"/>
  <c r="BU20" i="4"/>
  <c r="BU21" i="4"/>
  <c r="BU22" i="4"/>
  <c r="BU23" i="4"/>
  <c r="BU24" i="4"/>
  <c r="BU25" i="4"/>
  <c r="BU26" i="4"/>
  <c r="BU27" i="4"/>
  <c r="BU28" i="4"/>
  <c r="BU29" i="4"/>
  <c r="BU30" i="4"/>
  <c r="BU31" i="4"/>
  <c r="BU32" i="4"/>
  <c r="BU33" i="4"/>
  <c r="BU34" i="4"/>
  <c r="BU35" i="4"/>
  <c r="BU36" i="4"/>
  <c r="BU37" i="4"/>
  <c r="BU38" i="4"/>
  <c r="BU39" i="4"/>
  <c r="BU40" i="4"/>
  <c r="BU41" i="4"/>
  <c r="BU42" i="4"/>
  <c r="BU43" i="4"/>
  <c r="BU44" i="4"/>
  <c r="BU45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58" i="4"/>
  <c r="BU59" i="4"/>
  <c r="BU60" i="4"/>
  <c r="BU61" i="4"/>
  <c r="BU62" i="4"/>
  <c r="BU63" i="4"/>
  <c r="BU64" i="4"/>
  <c r="BU65" i="4"/>
  <c r="BU66" i="4"/>
  <c r="BU67" i="4"/>
  <c r="BU68" i="4"/>
  <c r="BU69" i="4"/>
  <c r="BU70" i="4"/>
  <c r="BU71" i="4"/>
  <c r="BU72" i="4"/>
  <c r="BU73" i="4"/>
  <c r="BU74" i="4"/>
  <c r="BU75" i="4"/>
  <c r="BU76" i="4"/>
  <c r="BU77" i="4"/>
  <c r="BU78" i="4"/>
  <c r="BU79" i="4"/>
  <c r="BU80" i="4"/>
  <c r="BU81" i="4"/>
  <c r="BU82" i="4"/>
  <c r="BU83" i="4"/>
  <c r="BU84" i="4"/>
  <c r="BU85" i="4"/>
  <c r="BU86" i="4"/>
  <c r="BU87" i="4"/>
  <c r="BU88" i="4"/>
  <c r="BU89" i="4"/>
  <c r="BU90" i="4"/>
  <c r="BU91" i="4"/>
  <c r="BU92" i="4"/>
  <c r="BU93" i="4"/>
  <c r="BU94" i="4"/>
  <c r="BU95" i="4"/>
  <c r="BU96" i="4"/>
  <c r="BU97" i="4"/>
  <c r="BU98" i="4"/>
  <c r="BU99" i="4"/>
  <c r="BU100" i="4"/>
  <c r="BU101" i="4"/>
  <c r="BU102" i="4"/>
  <c r="BU103" i="4"/>
  <c r="BU104" i="4"/>
  <c r="BU105" i="4"/>
  <c r="BU106" i="4"/>
  <c r="BU107" i="4"/>
  <c r="BU108" i="4"/>
  <c r="BU109" i="4"/>
  <c r="BU110" i="4"/>
  <c r="BU111" i="4"/>
  <c r="BU112" i="4"/>
  <c r="BU113" i="4"/>
  <c r="BU114" i="4"/>
  <c r="BU115" i="4"/>
  <c r="BU116" i="4"/>
  <c r="BU117" i="4"/>
  <c r="BU118" i="4"/>
  <c r="BU119" i="4"/>
  <c r="BU120" i="4"/>
  <c r="BU121" i="4"/>
  <c r="BU122" i="4"/>
  <c r="BU123" i="4"/>
  <c r="BU124" i="4"/>
  <c r="BU125" i="4"/>
  <c r="BU126" i="4"/>
  <c r="BU127" i="4"/>
  <c r="BU128" i="4"/>
  <c r="BU129" i="4"/>
  <c r="BU130" i="4"/>
  <c r="BU131" i="4"/>
  <c r="BU132" i="4"/>
  <c r="BU133" i="4"/>
  <c r="BU134" i="4"/>
  <c r="BU135" i="4"/>
  <c r="BU136" i="4"/>
  <c r="BU137" i="4"/>
  <c r="BU138" i="4"/>
  <c r="BU139" i="4"/>
  <c r="BU140" i="4"/>
  <c r="BU141" i="4"/>
  <c r="BU142" i="4"/>
  <c r="BU143" i="4"/>
  <c r="BU144" i="4"/>
  <c r="BU145" i="4"/>
  <c r="BU146" i="4"/>
  <c r="BU147" i="4"/>
  <c r="BU148" i="4"/>
  <c r="BU149" i="4"/>
  <c r="BU150" i="4"/>
  <c r="BU151" i="4"/>
  <c r="BU152" i="4"/>
  <c r="BU153" i="4"/>
  <c r="BU154" i="4"/>
  <c r="BU155" i="4"/>
  <c r="BU156" i="4"/>
  <c r="BU157" i="4"/>
  <c r="BU158" i="4"/>
  <c r="BU159" i="4"/>
  <c r="BU160" i="4"/>
  <c r="BU161" i="4"/>
  <c r="BU162" i="4"/>
  <c r="BU163" i="4"/>
  <c r="BU164" i="4"/>
  <c r="BU165" i="4"/>
  <c r="BU166" i="4"/>
  <c r="BU167" i="4"/>
  <c r="BU168" i="4"/>
  <c r="BU169" i="4"/>
  <c r="BU170" i="4"/>
  <c r="BU171" i="4"/>
  <c r="BU172" i="4"/>
  <c r="BU173" i="4"/>
  <c r="BU174" i="4"/>
  <c r="BU175" i="4"/>
  <c r="BU176" i="4"/>
  <c r="BU177" i="4"/>
  <c r="BU178" i="4"/>
  <c r="BU179" i="4"/>
  <c r="BU180" i="4"/>
  <c r="BU181" i="4"/>
  <c r="BU182" i="4"/>
  <c r="BU183" i="4"/>
  <c r="BU184" i="4"/>
  <c r="BU185" i="4"/>
  <c r="BU186" i="4"/>
  <c r="BU187" i="4"/>
  <c r="BU188" i="4"/>
  <c r="BU189" i="4"/>
  <c r="BU190" i="4"/>
  <c r="BU191" i="4"/>
  <c r="BU192" i="4"/>
  <c r="BU193" i="4"/>
  <c r="BU10" i="4"/>
  <c r="BR11" i="4"/>
  <c r="BR12" i="4"/>
  <c r="BR13" i="4"/>
  <c r="BR14" i="4"/>
  <c r="BR15" i="4"/>
  <c r="BR16" i="4"/>
  <c r="BR17" i="4"/>
  <c r="BR18" i="4"/>
  <c r="BR19" i="4"/>
  <c r="BR20" i="4"/>
  <c r="BR21" i="4"/>
  <c r="BR22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BR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60" i="4"/>
  <c r="BR61" i="4"/>
  <c r="BR62" i="4"/>
  <c r="BR63" i="4"/>
  <c r="BR64" i="4"/>
  <c r="BR65" i="4"/>
  <c r="BR66" i="4"/>
  <c r="BR67" i="4"/>
  <c r="BR68" i="4"/>
  <c r="BR69" i="4"/>
  <c r="BR70" i="4"/>
  <c r="BR71" i="4"/>
  <c r="BR72" i="4"/>
  <c r="BR73" i="4"/>
  <c r="BR74" i="4"/>
  <c r="BR75" i="4"/>
  <c r="BR76" i="4"/>
  <c r="BR77" i="4"/>
  <c r="BR78" i="4"/>
  <c r="BR79" i="4"/>
  <c r="BR80" i="4"/>
  <c r="BR81" i="4"/>
  <c r="BR82" i="4"/>
  <c r="BR83" i="4"/>
  <c r="BR84" i="4"/>
  <c r="BR85" i="4"/>
  <c r="BR86" i="4"/>
  <c r="BR87" i="4"/>
  <c r="BR88" i="4"/>
  <c r="BR89" i="4"/>
  <c r="BR90" i="4"/>
  <c r="BR91" i="4"/>
  <c r="BR92" i="4"/>
  <c r="BR93" i="4"/>
  <c r="BR94" i="4"/>
  <c r="BR95" i="4"/>
  <c r="BR96" i="4"/>
  <c r="BR97" i="4"/>
  <c r="BR98" i="4"/>
  <c r="BR99" i="4"/>
  <c r="BR100" i="4"/>
  <c r="BR101" i="4"/>
  <c r="BR102" i="4"/>
  <c r="BR103" i="4"/>
  <c r="BR104" i="4"/>
  <c r="BR105" i="4"/>
  <c r="BR106" i="4"/>
  <c r="BR107" i="4"/>
  <c r="BR108" i="4"/>
  <c r="BR109" i="4"/>
  <c r="BR110" i="4"/>
  <c r="BR111" i="4"/>
  <c r="BR112" i="4"/>
  <c r="BR113" i="4"/>
  <c r="BR114" i="4"/>
  <c r="BR115" i="4"/>
  <c r="BR116" i="4"/>
  <c r="BR117" i="4"/>
  <c r="BR118" i="4"/>
  <c r="BR119" i="4"/>
  <c r="BR120" i="4"/>
  <c r="BR121" i="4"/>
  <c r="BR122" i="4"/>
  <c r="BR123" i="4"/>
  <c r="BR124" i="4"/>
  <c r="BR125" i="4"/>
  <c r="BR126" i="4"/>
  <c r="BR127" i="4"/>
  <c r="BR128" i="4"/>
  <c r="BR129" i="4"/>
  <c r="BR130" i="4"/>
  <c r="BR131" i="4"/>
  <c r="BR132" i="4"/>
  <c r="BR133" i="4"/>
  <c r="BR134" i="4"/>
  <c r="BR135" i="4"/>
  <c r="BR136" i="4"/>
  <c r="BR137" i="4"/>
  <c r="BR138" i="4"/>
  <c r="BR139" i="4"/>
  <c r="BR140" i="4"/>
  <c r="BR141" i="4"/>
  <c r="BR142" i="4"/>
  <c r="BR143" i="4"/>
  <c r="BR144" i="4"/>
  <c r="BR145" i="4"/>
  <c r="BR146" i="4"/>
  <c r="BR147" i="4"/>
  <c r="BR148" i="4"/>
  <c r="BR149" i="4"/>
  <c r="BR150" i="4"/>
  <c r="BR151" i="4"/>
  <c r="BR152" i="4"/>
  <c r="BR153" i="4"/>
  <c r="BR154" i="4"/>
  <c r="BR155" i="4"/>
  <c r="BR156" i="4"/>
  <c r="BR157" i="4"/>
  <c r="BR158" i="4"/>
  <c r="BR159" i="4"/>
  <c r="BR160" i="4"/>
  <c r="BR161" i="4"/>
  <c r="BR162" i="4"/>
  <c r="BR163" i="4"/>
  <c r="BR164" i="4"/>
  <c r="BR165" i="4"/>
  <c r="BR166" i="4"/>
  <c r="BR167" i="4"/>
  <c r="BR168" i="4"/>
  <c r="BR169" i="4"/>
  <c r="BR170" i="4"/>
  <c r="BR171" i="4"/>
  <c r="BR172" i="4"/>
  <c r="BR173" i="4"/>
  <c r="BR174" i="4"/>
  <c r="BR175" i="4"/>
  <c r="BR176" i="4"/>
  <c r="BR177" i="4"/>
  <c r="BR178" i="4"/>
  <c r="BR179" i="4"/>
  <c r="BR180" i="4"/>
  <c r="BR181" i="4"/>
  <c r="BR182" i="4"/>
  <c r="BR183" i="4"/>
  <c r="BR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10" i="4"/>
  <c r="BO111" i="4"/>
  <c r="BO112" i="4"/>
  <c r="BO113" i="4"/>
  <c r="BO114" i="4"/>
  <c r="BO115" i="4"/>
  <c r="BO116" i="4"/>
  <c r="BO117" i="4"/>
  <c r="BO118" i="4"/>
  <c r="BO119" i="4"/>
  <c r="BO120" i="4"/>
  <c r="BO121" i="4"/>
  <c r="BO122" i="4"/>
  <c r="BO123" i="4"/>
  <c r="BO124" i="4"/>
  <c r="BO125" i="4"/>
  <c r="BO126" i="4"/>
  <c r="BO127" i="4"/>
  <c r="BO128" i="4"/>
  <c r="BO129" i="4"/>
  <c r="BO130" i="4"/>
  <c r="BO131" i="4"/>
  <c r="BO132" i="4"/>
  <c r="BO133" i="4"/>
  <c r="BO134" i="4"/>
  <c r="BO135" i="4"/>
  <c r="BO136" i="4"/>
  <c r="BO137" i="4"/>
  <c r="BO138" i="4"/>
  <c r="BO139" i="4"/>
  <c r="BO140" i="4"/>
  <c r="BO141" i="4"/>
  <c r="BO142" i="4"/>
  <c r="BO143" i="4"/>
  <c r="BO144" i="4"/>
  <c r="BO145" i="4"/>
  <c r="BO146" i="4"/>
  <c r="BO147" i="4"/>
  <c r="BO148" i="4"/>
  <c r="BO149" i="4"/>
  <c r="BO150" i="4"/>
  <c r="BO151" i="4"/>
  <c r="BO152" i="4"/>
  <c r="BO153" i="4"/>
  <c r="BO154" i="4"/>
  <c r="BO155" i="4"/>
  <c r="BO156" i="4"/>
  <c r="BO157" i="4"/>
  <c r="BO158" i="4"/>
  <c r="BO159" i="4"/>
  <c r="BO160" i="4"/>
  <c r="BO161" i="4"/>
  <c r="BO162" i="4"/>
  <c r="BO163" i="4"/>
  <c r="BO164" i="4"/>
  <c r="BO165" i="4"/>
  <c r="BO166" i="4"/>
  <c r="BO167" i="4"/>
  <c r="BO168" i="4"/>
  <c r="BO169" i="4"/>
  <c r="BO170" i="4"/>
  <c r="BO171" i="4"/>
  <c r="BO172" i="4"/>
  <c r="BO173" i="4"/>
  <c r="BO174" i="4"/>
  <c r="BO175" i="4"/>
  <c r="BO176" i="4"/>
  <c r="BO177" i="4"/>
  <c r="BO178" i="4"/>
  <c r="BO179" i="4"/>
  <c r="BO180" i="4"/>
  <c r="BO181" i="4"/>
  <c r="BO182" i="4"/>
  <c r="BO183" i="4"/>
  <c r="BO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70" i="4"/>
  <c r="BL71" i="4"/>
  <c r="BL72" i="4"/>
  <c r="BL73" i="4"/>
  <c r="BL74" i="4"/>
  <c r="BL75" i="4"/>
  <c r="BL76" i="4"/>
  <c r="BL77" i="4"/>
  <c r="BL78" i="4"/>
  <c r="BL79" i="4"/>
  <c r="BL80" i="4"/>
  <c r="BL81" i="4"/>
  <c r="BL82" i="4"/>
  <c r="BL83" i="4"/>
  <c r="BL84" i="4"/>
  <c r="BL85" i="4"/>
  <c r="BL86" i="4"/>
  <c r="BL87" i="4"/>
  <c r="BL88" i="4"/>
  <c r="BL89" i="4"/>
  <c r="BL90" i="4"/>
  <c r="BL91" i="4"/>
  <c r="BL92" i="4"/>
  <c r="BL93" i="4"/>
  <c r="BL94" i="4"/>
  <c r="BL95" i="4"/>
  <c r="BL96" i="4"/>
  <c r="BL97" i="4"/>
  <c r="BL98" i="4"/>
  <c r="BL99" i="4"/>
  <c r="BL100" i="4"/>
  <c r="BL101" i="4"/>
  <c r="BL102" i="4"/>
  <c r="BL103" i="4"/>
  <c r="BL104" i="4"/>
  <c r="BL105" i="4"/>
  <c r="BL106" i="4"/>
  <c r="BL107" i="4"/>
  <c r="BL108" i="4"/>
  <c r="BL109" i="4"/>
  <c r="BL110" i="4"/>
  <c r="BL111" i="4"/>
  <c r="BL112" i="4"/>
  <c r="BL113" i="4"/>
  <c r="BL114" i="4"/>
  <c r="BL115" i="4"/>
  <c r="BL116" i="4"/>
  <c r="BL117" i="4"/>
  <c r="BL118" i="4"/>
  <c r="BL119" i="4"/>
  <c r="BL120" i="4"/>
  <c r="BL121" i="4"/>
  <c r="BL122" i="4"/>
  <c r="BL123" i="4"/>
  <c r="BL124" i="4"/>
  <c r="BL125" i="4"/>
  <c r="BL126" i="4"/>
  <c r="BL127" i="4"/>
  <c r="BL128" i="4"/>
  <c r="BL129" i="4"/>
  <c r="BL130" i="4"/>
  <c r="BL131" i="4"/>
  <c r="BL132" i="4"/>
  <c r="BL133" i="4"/>
  <c r="BL134" i="4"/>
  <c r="BL135" i="4"/>
  <c r="BL136" i="4"/>
  <c r="BL137" i="4"/>
  <c r="BL138" i="4"/>
  <c r="BL139" i="4"/>
  <c r="BL140" i="4"/>
  <c r="BL141" i="4"/>
  <c r="BL142" i="4"/>
  <c r="BL143" i="4"/>
  <c r="BL144" i="4"/>
  <c r="BL145" i="4"/>
  <c r="BL146" i="4"/>
  <c r="BL147" i="4"/>
  <c r="BL148" i="4"/>
  <c r="BL149" i="4"/>
  <c r="BL150" i="4"/>
  <c r="BL151" i="4"/>
  <c r="BL152" i="4"/>
  <c r="BL153" i="4"/>
  <c r="BL154" i="4"/>
  <c r="BL155" i="4"/>
  <c r="BL156" i="4"/>
  <c r="BL157" i="4"/>
  <c r="BL158" i="4"/>
  <c r="BL159" i="4"/>
  <c r="BL160" i="4"/>
  <c r="BL161" i="4"/>
  <c r="BL162" i="4"/>
  <c r="BL163" i="4"/>
  <c r="BL164" i="4"/>
  <c r="BL165" i="4"/>
  <c r="BL166" i="4"/>
  <c r="BL167" i="4"/>
  <c r="BL168" i="4"/>
  <c r="BL169" i="4"/>
  <c r="BL170" i="4"/>
  <c r="BL171" i="4"/>
  <c r="BL172" i="4"/>
  <c r="BL173" i="4"/>
  <c r="BL174" i="4"/>
  <c r="BL175" i="4"/>
  <c r="BL176" i="4"/>
  <c r="BL177" i="4"/>
  <c r="BL178" i="4"/>
  <c r="BL179" i="4"/>
  <c r="BL180" i="4"/>
  <c r="BL181" i="4"/>
  <c r="BL182" i="4"/>
  <c r="BL183" i="4"/>
  <c r="BL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10" i="4"/>
  <c r="BI111" i="4"/>
  <c r="BI112" i="4"/>
  <c r="BI113" i="4"/>
  <c r="BI114" i="4"/>
  <c r="BI115" i="4"/>
  <c r="BI116" i="4"/>
  <c r="BI117" i="4"/>
  <c r="BI118" i="4"/>
  <c r="BI119" i="4"/>
  <c r="BI120" i="4"/>
  <c r="BI121" i="4"/>
  <c r="BI122" i="4"/>
  <c r="BI123" i="4"/>
  <c r="BI124" i="4"/>
  <c r="BI125" i="4"/>
  <c r="BI126" i="4"/>
  <c r="BI127" i="4"/>
  <c r="BI128" i="4"/>
  <c r="BI129" i="4"/>
  <c r="BI130" i="4"/>
  <c r="BI131" i="4"/>
  <c r="BI132" i="4"/>
  <c r="BI133" i="4"/>
  <c r="BI134" i="4"/>
  <c r="BI135" i="4"/>
  <c r="BI136" i="4"/>
  <c r="BI137" i="4"/>
  <c r="BI138" i="4"/>
  <c r="BI139" i="4"/>
  <c r="BI140" i="4"/>
  <c r="BI141" i="4"/>
  <c r="BI142" i="4"/>
  <c r="BI143" i="4"/>
  <c r="BI144" i="4"/>
  <c r="BI145" i="4"/>
  <c r="BI146" i="4"/>
  <c r="BI147" i="4"/>
  <c r="BI148" i="4"/>
  <c r="BI149" i="4"/>
  <c r="BI150" i="4"/>
  <c r="BI151" i="4"/>
  <c r="BI152" i="4"/>
  <c r="BI153" i="4"/>
  <c r="BI154" i="4"/>
  <c r="BI155" i="4"/>
  <c r="BI156" i="4"/>
  <c r="BI157" i="4"/>
  <c r="BI158" i="4"/>
  <c r="BI159" i="4"/>
  <c r="BI160" i="4"/>
  <c r="BI161" i="4"/>
  <c r="BI162" i="4"/>
  <c r="BI163" i="4"/>
  <c r="BI164" i="4"/>
  <c r="BI165" i="4"/>
  <c r="BI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F130" i="4"/>
  <c r="BF131" i="4"/>
  <c r="BF132" i="4"/>
  <c r="BF133" i="4"/>
  <c r="BF134" i="4"/>
  <c r="BF135" i="4"/>
  <c r="BF136" i="4"/>
  <c r="BF137" i="4"/>
  <c r="BF138" i="4"/>
  <c r="BF139" i="4"/>
  <c r="BF140" i="4"/>
  <c r="BF141" i="4"/>
  <c r="BF142" i="4"/>
  <c r="BF143" i="4"/>
  <c r="BF144" i="4"/>
  <c r="BF145" i="4"/>
  <c r="BF146" i="4"/>
  <c r="BF147" i="4"/>
  <c r="BF148" i="4"/>
  <c r="BF149" i="4"/>
  <c r="BF150" i="4"/>
  <c r="BF151" i="4"/>
  <c r="BF152" i="4"/>
  <c r="BF153" i="4"/>
  <c r="BF154" i="4"/>
  <c r="BF155" i="4"/>
  <c r="BF156" i="4"/>
  <c r="BF157" i="4"/>
  <c r="BF158" i="4"/>
  <c r="BF159" i="4"/>
  <c r="BF160" i="4"/>
  <c r="BF161" i="4"/>
  <c r="BF162" i="4"/>
  <c r="BF163" i="4"/>
  <c r="BF164" i="4"/>
  <c r="BF165" i="4"/>
  <c r="BF10" i="4"/>
  <c r="BD38" i="4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70" i="4"/>
  <c r="BD71" i="4"/>
  <c r="BD72" i="4"/>
  <c r="BD73" i="4"/>
  <c r="BD74" i="4"/>
  <c r="BD75" i="4"/>
  <c r="BD76" i="4"/>
  <c r="BD77" i="4"/>
  <c r="BD78" i="4"/>
  <c r="BD79" i="4"/>
  <c r="BD80" i="4"/>
  <c r="BD81" i="4"/>
  <c r="BD82" i="4"/>
  <c r="BD83" i="4"/>
  <c r="BD84" i="4"/>
  <c r="BD85" i="4"/>
  <c r="BD86" i="4"/>
  <c r="BD87" i="4"/>
  <c r="BD88" i="4"/>
  <c r="BD89" i="4"/>
  <c r="BD90" i="4"/>
  <c r="BD91" i="4"/>
  <c r="BD92" i="4"/>
  <c r="BD93" i="4"/>
  <c r="BD94" i="4"/>
  <c r="BD95" i="4"/>
  <c r="BD96" i="4"/>
  <c r="BD97" i="4"/>
  <c r="BD98" i="4"/>
  <c r="BD99" i="4"/>
  <c r="BD100" i="4"/>
  <c r="BD101" i="4"/>
  <c r="BD102" i="4"/>
  <c r="BD103" i="4"/>
  <c r="BD104" i="4"/>
  <c r="BD105" i="4"/>
  <c r="BD106" i="4"/>
  <c r="BD107" i="4"/>
  <c r="BD108" i="4"/>
  <c r="BD109" i="4"/>
  <c r="BD110" i="4"/>
  <c r="BD111" i="4"/>
  <c r="BD112" i="4"/>
  <c r="BD113" i="4"/>
  <c r="BD114" i="4"/>
  <c r="BD115" i="4"/>
  <c r="BD116" i="4"/>
  <c r="BD117" i="4"/>
  <c r="BD118" i="4"/>
  <c r="BD119" i="4"/>
  <c r="BD120" i="4"/>
  <c r="BD121" i="4"/>
  <c r="BD122" i="4"/>
  <c r="BD123" i="4"/>
  <c r="BD124" i="4"/>
  <c r="BD125" i="4"/>
  <c r="BD126" i="4"/>
  <c r="BD127" i="4"/>
  <c r="BD128" i="4"/>
  <c r="BD129" i="4"/>
  <c r="BD130" i="4"/>
  <c r="BD131" i="4"/>
  <c r="BC11" i="4"/>
  <c r="BD11" i="4" s="1"/>
  <c r="BC12" i="4"/>
  <c r="BD12" i="4" s="1"/>
  <c r="BC13" i="4"/>
  <c r="BD13" i="4" s="1"/>
  <c r="BC14" i="4"/>
  <c r="BD14" i="4" s="1"/>
  <c r="BC15" i="4"/>
  <c r="BD15" i="4" s="1"/>
  <c r="BC16" i="4"/>
  <c r="BD16" i="4" s="1"/>
  <c r="BC17" i="4"/>
  <c r="BD17" i="4" s="1"/>
  <c r="BC18" i="4"/>
  <c r="BD18" i="4" s="1"/>
  <c r="BC19" i="4"/>
  <c r="BD19" i="4" s="1"/>
  <c r="BC20" i="4"/>
  <c r="BD20" i="4" s="1"/>
  <c r="BC21" i="4"/>
  <c r="BD21" i="4" s="1"/>
  <c r="BC22" i="4"/>
  <c r="BD22" i="4" s="1"/>
  <c r="BC23" i="4"/>
  <c r="BD23" i="4" s="1"/>
  <c r="BC24" i="4"/>
  <c r="BD24" i="4" s="1"/>
  <c r="BC25" i="4"/>
  <c r="BD25" i="4" s="1"/>
  <c r="BC26" i="4"/>
  <c r="BD26" i="4" s="1"/>
  <c r="BC27" i="4"/>
  <c r="BD27" i="4" s="1"/>
  <c r="BC28" i="4"/>
  <c r="BD28" i="4" s="1"/>
  <c r="BC29" i="4"/>
  <c r="BD29" i="4" s="1"/>
  <c r="BC30" i="4"/>
  <c r="BD30" i="4" s="1"/>
  <c r="BC31" i="4"/>
  <c r="BD31" i="4" s="1"/>
  <c r="BC32" i="4"/>
  <c r="BD32" i="4" s="1"/>
  <c r="BC33" i="4"/>
  <c r="BD33" i="4" s="1"/>
  <c r="BC34" i="4"/>
  <c r="BD34" i="4" s="1"/>
  <c r="BC35" i="4"/>
  <c r="BD35" i="4" s="1"/>
  <c r="BC36" i="4"/>
  <c r="BD36" i="4" s="1"/>
  <c r="BC37" i="4"/>
  <c r="BD37" i="4" s="1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C60" i="4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BC10" i="4"/>
  <c r="BD10" i="4" s="1"/>
  <c r="AZ109" i="4"/>
  <c r="AZ108" i="4"/>
  <c r="AZ107" i="4"/>
  <c r="AZ106" i="4"/>
  <c r="AZ105" i="4"/>
  <c r="AZ104" i="4"/>
  <c r="AZ103" i="4"/>
  <c r="AZ102" i="4"/>
  <c r="AZ101" i="4"/>
  <c r="AZ100" i="4"/>
  <c r="AZ99" i="4"/>
  <c r="AZ98" i="4"/>
  <c r="AZ97" i="4"/>
  <c r="AZ96" i="4"/>
  <c r="AZ95" i="4"/>
  <c r="AZ94" i="4"/>
  <c r="AZ93" i="4"/>
  <c r="AZ92" i="4"/>
  <c r="AZ91" i="4"/>
  <c r="AZ90" i="4"/>
  <c r="AZ89" i="4"/>
  <c r="AZ88" i="4"/>
  <c r="AZ87" i="4"/>
  <c r="AZ86" i="4"/>
  <c r="AZ85" i="4"/>
  <c r="AZ84" i="4"/>
  <c r="AZ83" i="4"/>
  <c r="AZ82" i="4"/>
  <c r="AZ81" i="4"/>
  <c r="AZ80" i="4"/>
  <c r="AZ79" i="4"/>
  <c r="AZ78" i="4"/>
  <c r="AZ77" i="4"/>
  <c r="AZ76" i="4"/>
  <c r="AZ75" i="4"/>
  <c r="AZ74" i="4"/>
  <c r="AZ73" i="4"/>
  <c r="AZ72" i="4"/>
  <c r="AZ7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Z29" i="4"/>
  <c r="AZ28" i="4"/>
  <c r="AZ27" i="4"/>
  <c r="AZ26" i="4"/>
  <c r="AZ25" i="4"/>
  <c r="AZ24" i="4"/>
  <c r="AZ23" i="4"/>
  <c r="AZ22" i="4"/>
  <c r="AZ21" i="4"/>
  <c r="AZ20" i="4"/>
  <c r="AZ19" i="4"/>
  <c r="AZ18" i="4"/>
  <c r="AZ17" i="4"/>
  <c r="AZ16" i="4"/>
  <c r="AZ15" i="4"/>
  <c r="AZ14" i="4"/>
  <c r="AZ13" i="4"/>
  <c r="AZ12" i="4"/>
  <c r="AZ11" i="4"/>
  <c r="AZ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9" i="4"/>
  <c r="AW70" i="4"/>
  <c r="AW71" i="4"/>
  <c r="AW72" i="4"/>
  <c r="AW73" i="4"/>
  <c r="AW74" i="4"/>
  <c r="AW75" i="4"/>
  <c r="AW76" i="4"/>
  <c r="AW77" i="4"/>
  <c r="AW78" i="4"/>
  <c r="AW79" i="4"/>
  <c r="AW80" i="4"/>
  <c r="AW81" i="4"/>
  <c r="AW82" i="4"/>
  <c r="AW83" i="4"/>
  <c r="AW84" i="4"/>
  <c r="AW85" i="4"/>
  <c r="AW86" i="4"/>
  <c r="AW87" i="4"/>
  <c r="AW88" i="4"/>
  <c r="AW89" i="4"/>
  <c r="AW90" i="4"/>
  <c r="AW91" i="4"/>
  <c r="AW92" i="4"/>
  <c r="AW93" i="4"/>
  <c r="AW94" i="4"/>
  <c r="AW95" i="4"/>
  <c r="AW96" i="4"/>
  <c r="AW97" i="4"/>
  <c r="AW98" i="4"/>
  <c r="AW99" i="4"/>
  <c r="AW100" i="4"/>
  <c r="AW101" i="4"/>
  <c r="AW102" i="4"/>
  <c r="AW103" i="4"/>
  <c r="AW104" i="4"/>
  <c r="AW105" i="4"/>
  <c r="AW106" i="4"/>
  <c r="AW107" i="4"/>
  <c r="AW108" i="4"/>
  <c r="AW109" i="4"/>
  <c r="AW10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T11" i="4"/>
  <c r="AU11" i="4" s="1"/>
  <c r="AT12" i="4"/>
  <c r="AU12" i="4" s="1"/>
  <c r="AT13" i="4"/>
  <c r="AU13" i="4" s="1"/>
  <c r="AT14" i="4"/>
  <c r="AU14" i="4" s="1"/>
  <c r="AT15" i="4"/>
  <c r="AU15" i="4" s="1"/>
  <c r="AT16" i="4"/>
  <c r="AU16" i="4" s="1"/>
  <c r="AT17" i="4"/>
  <c r="AU17" i="4" s="1"/>
  <c r="AT18" i="4"/>
  <c r="AU18" i="4" s="1"/>
  <c r="AT19" i="4"/>
  <c r="AU19" i="4" s="1"/>
  <c r="AT20" i="4"/>
  <c r="AU20" i="4" s="1"/>
  <c r="AT21" i="4"/>
  <c r="AU21" i="4" s="1"/>
  <c r="AT22" i="4"/>
  <c r="AU22" i="4" s="1"/>
  <c r="AT23" i="4"/>
  <c r="AU23" i="4" s="1"/>
  <c r="AT24" i="4"/>
  <c r="AU24" i="4" s="1"/>
  <c r="AT25" i="4"/>
  <c r="AU25" i="4" s="1"/>
  <c r="AT26" i="4"/>
  <c r="AU26" i="4" s="1"/>
  <c r="AT27" i="4"/>
  <c r="AU27" i="4" s="1"/>
  <c r="AT28" i="4"/>
  <c r="AU28" i="4" s="1"/>
  <c r="AT29" i="4"/>
  <c r="AU29" i="4" s="1"/>
  <c r="AT30" i="4"/>
  <c r="AU30" i="4" s="1"/>
  <c r="AT31" i="4"/>
  <c r="AU31" i="4" s="1"/>
  <c r="AT32" i="4"/>
  <c r="AU32" i="4" s="1"/>
  <c r="AT33" i="4"/>
  <c r="AU33" i="4" s="1"/>
  <c r="AT34" i="4"/>
  <c r="AU34" i="4" s="1"/>
  <c r="AT35" i="4"/>
  <c r="AU35" i="4" s="1"/>
  <c r="AT36" i="4"/>
  <c r="AU36" i="4" s="1"/>
  <c r="AT37" i="4"/>
  <c r="AU37" i="4" s="1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0" i="4"/>
  <c r="AU10" i="4" s="1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0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EF5" i="4"/>
  <c r="EE5" i="4" s="1"/>
  <c r="EE6" i="4" s="1"/>
  <c r="EF6" i="4"/>
  <c r="EF7" i="4"/>
  <c r="EF8" i="4"/>
  <c r="EF9" i="4"/>
  <c r="AF38" i="4"/>
  <c r="EH38" i="4" s="1"/>
  <c r="AF39" i="4"/>
  <c r="EH39" i="4" s="1"/>
  <c r="AF40" i="4"/>
  <c r="EH40" i="4" s="1"/>
  <c r="AF41" i="4"/>
  <c r="EH41" i="4" s="1"/>
  <c r="AF42" i="4"/>
  <c r="EH42" i="4" s="1"/>
  <c r="AF43" i="4"/>
  <c r="EH43" i="4" s="1"/>
  <c r="AF44" i="4"/>
  <c r="EH44" i="4" s="1"/>
  <c r="AF45" i="4"/>
  <c r="EH45" i="4" s="1"/>
  <c r="AF46" i="4"/>
  <c r="EH46" i="4" s="1"/>
  <c r="AF47" i="4"/>
  <c r="EH47" i="4" s="1"/>
  <c r="AF48" i="4"/>
  <c r="EH48" i="4" s="1"/>
  <c r="AF49" i="4"/>
  <c r="EH49" i="4" s="1"/>
  <c r="AF50" i="4"/>
  <c r="EH50" i="4" s="1"/>
  <c r="AF51" i="4"/>
  <c r="EH51" i="4" s="1"/>
  <c r="AF52" i="4"/>
  <c r="EH52" i="4" s="1"/>
  <c r="AF53" i="4"/>
  <c r="EH53" i="4" s="1"/>
  <c r="AF54" i="4"/>
  <c r="EH54" i="4" s="1"/>
  <c r="AF55" i="4"/>
  <c r="EH55" i="4" s="1"/>
  <c r="AF56" i="4"/>
  <c r="EH56" i="4" s="1"/>
  <c r="AF57" i="4"/>
  <c r="EH57" i="4" s="1"/>
  <c r="AF58" i="4"/>
  <c r="EH58" i="4" s="1"/>
  <c r="AF59" i="4"/>
  <c r="EH59" i="4" s="1"/>
  <c r="AF60" i="4"/>
  <c r="EH60" i="4" s="1"/>
  <c r="AF61" i="4"/>
  <c r="EH61" i="4" s="1"/>
  <c r="AF62" i="4"/>
  <c r="EH62" i="4" s="1"/>
  <c r="AF63" i="4"/>
  <c r="EH63" i="4" s="1"/>
  <c r="AF64" i="4"/>
  <c r="EH64" i="4" s="1"/>
  <c r="AF65" i="4"/>
  <c r="EH65" i="4" s="1"/>
  <c r="AF66" i="4"/>
  <c r="EH66" i="4" s="1"/>
  <c r="AF67" i="4"/>
  <c r="EH67" i="4" s="1"/>
  <c r="AF68" i="4"/>
  <c r="EH68" i="4" s="1"/>
  <c r="AF69" i="4"/>
  <c r="EH69" i="4" s="1"/>
  <c r="AF70" i="4"/>
  <c r="EH70" i="4" s="1"/>
  <c r="AF71" i="4"/>
  <c r="EH71" i="4" s="1"/>
  <c r="AF72" i="4"/>
  <c r="EH72" i="4" s="1"/>
  <c r="AF73" i="4"/>
  <c r="EH73" i="4" s="1"/>
  <c r="AF74" i="4"/>
  <c r="EH74" i="4" s="1"/>
  <c r="AF75" i="4"/>
  <c r="EH75" i="4" s="1"/>
  <c r="AF76" i="4"/>
  <c r="EH76" i="4" s="1"/>
  <c r="AF77" i="4"/>
  <c r="EH77" i="4" s="1"/>
  <c r="AF78" i="4"/>
  <c r="EH78" i="4" s="1"/>
  <c r="AF79" i="4"/>
  <c r="EH79" i="4" s="1"/>
  <c r="AF80" i="4"/>
  <c r="EH80" i="4" s="1"/>
  <c r="AF81" i="4"/>
  <c r="EH81" i="4" s="1"/>
  <c r="AF82" i="4"/>
  <c r="EH82" i="4" s="1"/>
  <c r="AF83" i="4"/>
  <c r="EH83" i="4" s="1"/>
  <c r="AF84" i="4"/>
  <c r="EH84" i="4" s="1"/>
  <c r="AF85" i="4"/>
  <c r="EH85" i="4" s="1"/>
  <c r="AF86" i="4"/>
  <c r="EH86" i="4" s="1"/>
  <c r="AF87" i="4"/>
  <c r="EH87" i="4" s="1"/>
  <c r="AF88" i="4"/>
  <c r="EH88" i="4" s="1"/>
  <c r="AF89" i="4"/>
  <c r="EH89" i="4" s="1"/>
  <c r="AF90" i="4"/>
  <c r="EH90" i="4" s="1"/>
  <c r="AF91" i="4"/>
  <c r="EH91" i="4" s="1"/>
  <c r="AF92" i="4"/>
  <c r="EH92" i="4" s="1"/>
  <c r="AF93" i="4"/>
  <c r="EH93" i="4" s="1"/>
  <c r="AF94" i="4"/>
  <c r="EH94" i="4" s="1"/>
  <c r="AF95" i="4"/>
  <c r="EH95" i="4" s="1"/>
  <c r="AF96" i="4"/>
  <c r="EH96" i="4" s="1"/>
  <c r="AF97" i="4"/>
  <c r="EH97" i="4" s="1"/>
  <c r="AF98" i="4"/>
  <c r="EH98" i="4" s="1"/>
  <c r="AF99" i="4"/>
  <c r="EH99" i="4" s="1"/>
  <c r="AF100" i="4"/>
  <c r="EH100" i="4" s="1"/>
  <c r="AF101" i="4"/>
  <c r="EH101" i="4" s="1"/>
  <c r="AF102" i="4"/>
  <c r="EH102" i="4" s="1"/>
  <c r="AF103" i="4"/>
  <c r="EH103" i="4" s="1"/>
  <c r="AF104" i="4"/>
  <c r="EH104" i="4" s="1"/>
  <c r="AF105" i="4"/>
  <c r="EH105" i="4" s="1"/>
  <c r="AF106" i="4"/>
  <c r="EH106" i="4" s="1"/>
  <c r="AF107" i="4"/>
  <c r="EH107" i="4" s="1"/>
  <c r="AF108" i="4"/>
  <c r="EH108" i="4" s="1"/>
  <c r="AF109" i="4"/>
  <c r="EH109" i="4" s="1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EE7" i="4" l="1"/>
  <c r="EE8" i="4" s="1"/>
  <c r="EE9" i="4" s="1"/>
  <c r="BV11" i="4"/>
  <c r="BV12" i="4"/>
  <c r="BV13" i="4"/>
  <c r="BV14" i="4"/>
  <c r="BV15" i="4"/>
  <c r="BV16" i="4"/>
  <c r="BV17" i="4"/>
  <c r="BV18" i="4"/>
  <c r="BV19" i="4"/>
  <c r="BV20" i="4"/>
  <c r="BV21" i="4"/>
  <c r="BV22" i="4"/>
  <c r="BV23" i="4"/>
  <c r="EV23" i="4" s="1"/>
  <c r="BV24" i="4"/>
  <c r="BV25" i="4"/>
  <c r="BV26" i="4"/>
  <c r="BV27" i="4"/>
  <c r="BV28" i="4"/>
  <c r="BV29" i="4"/>
  <c r="BV30" i="4"/>
  <c r="BV31" i="4"/>
  <c r="EV31" i="4" s="1"/>
  <c r="BV32" i="4"/>
  <c r="BV33" i="4"/>
  <c r="BV34" i="4"/>
  <c r="BV35" i="4"/>
  <c r="BV36" i="4"/>
  <c r="BV37" i="4"/>
  <c r="BV38" i="4"/>
  <c r="EV38" i="4" s="1"/>
  <c r="BV39" i="4"/>
  <c r="EV39" i="4" s="1"/>
  <c r="BV40" i="4"/>
  <c r="EV40" i="4" s="1"/>
  <c r="BV41" i="4"/>
  <c r="EV41" i="4" s="1"/>
  <c r="BV42" i="4"/>
  <c r="EV42" i="4" s="1"/>
  <c r="BV43" i="4"/>
  <c r="EV43" i="4" s="1"/>
  <c r="BV44" i="4"/>
  <c r="EV44" i="4" s="1"/>
  <c r="BV45" i="4"/>
  <c r="EV45" i="4" s="1"/>
  <c r="BV46" i="4"/>
  <c r="EV46" i="4" s="1"/>
  <c r="BV47" i="4"/>
  <c r="EV47" i="4" s="1"/>
  <c r="BV48" i="4"/>
  <c r="EV48" i="4" s="1"/>
  <c r="BV49" i="4"/>
  <c r="EV49" i="4" s="1"/>
  <c r="BV50" i="4"/>
  <c r="EV50" i="4" s="1"/>
  <c r="BV51" i="4"/>
  <c r="EV51" i="4" s="1"/>
  <c r="BV52" i="4"/>
  <c r="EV52" i="4" s="1"/>
  <c r="BV53" i="4"/>
  <c r="EV53" i="4" s="1"/>
  <c r="BV54" i="4"/>
  <c r="EV54" i="4" s="1"/>
  <c r="BV55" i="4"/>
  <c r="EV55" i="4" s="1"/>
  <c r="BV56" i="4"/>
  <c r="EV56" i="4" s="1"/>
  <c r="BV57" i="4"/>
  <c r="EV57" i="4" s="1"/>
  <c r="BV58" i="4"/>
  <c r="EV58" i="4" s="1"/>
  <c r="BV59" i="4"/>
  <c r="EV59" i="4" s="1"/>
  <c r="BV60" i="4"/>
  <c r="EV60" i="4" s="1"/>
  <c r="BV61" i="4"/>
  <c r="EV61" i="4" s="1"/>
  <c r="BV62" i="4"/>
  <c r="EV62" i="4" s="1"/>
  <c r="BV63" i="4"/>
  <c r="EV63" i="4" s="1"/>
  <c r="BV64" i="4"/>
  <c r="EV64" i="4" s="1"/>
  <c r="BV65" i="4"/>
  <c r="EV65" i="4" s="1"/>
  <c r="BV66" i="4"/>
  <c r="EV66" i="4" s="1"/>
  <c r="BV67" i="4"/>
  <c r="EV67" i="4" s="1"/>
  <c r="BV68" i="4"/>
  <c r="EV68" i="4" s="1"/>
  <c r="BV69" i="4"/>
  <c r="EV69" i="4" s="1"/>
  <c r="BV70" i="4"/>
  <c r="EV70" i="4" s="1"/>
  <c r="BV71" i="4"/>
  <c r="EV71" i="4" s="1"/>
  <c r="BV72" i="4"/>
  <c r="EV72" i="4" s="1"/>
  <c r="BV73" i="4"/>
  <c r="EV73" i="4" s="1"/>
  <c r="BV74" i="4"/>
  <c r="EV74" i="4" s="1"/>
  <c r="BV75" i="4"/>
  <c r="EV75" i="4" s="1"/>
  <c r="BV76" i="4"/>
  <c r="EV76" i="4" s="1"/>
  <c r="BV77" i="4"/>
  <c r="EV77" i="4" s="1"/>
  <c r="BV78" i="4"/>
  <c r="EV78" i="4" s="1"/>
  <c r="BV79" i="4"/>
  <c r="EV79" i="4" s="1"/>
  <c r="BV80" i="4"/>
  <c r="EV80" i="4" s="1"/>
  <c r="BV81" i="4"/>
  <c r="EV81" i="4" s="1"/>
  <c r="BV82" i="4"/>
  <c r="EV82" i="4" s="1"/>
  <c r="BV83" i="4"/>
  <c r="EV83" i="4" s="1"/>
  <c r="BV84" i="4"/>
  <c r="EV84" i="4" s="1"/>
  <c r="BV85" i="4"/>
  <c r="EV85" i="4" s="1"/>
  <c r="BV86" i="4"/>
  <c r="EV86" i="4" s="1"/>
  <c r="BV87" i="4"/>
  <c r="EV87" i="4" s="1"/>
  <c r="BV88" i="4"/>
  <c r="EV88" i="4" s="1"/>
  <c r="BV89" i="4"/>
  <c r="EV89" i="4" s="1"/>
  <c r="BV90" i="4"/>
  <c r="EV90" i="4" s="1"/>
  <c r="BV91" i="4"/>
  <c r="EV91" i="4" s="1"/>
  <c r="BV92" i="4"/>
  <c r="EV92" i="4" s="1"/>
  <c r="BV93" i="4"/>
  <c r="EV93" i="4" s="1"/>
  <c r="BV94" i="4"/>
  <c r="EV94" i="4" s="1"/>
  <c r="BV95" i="4"/>
  <c r="EV95" i="4" s="1"/>
  <c r="BV96" i="4"/>
  <c r="EV96" i="4" s="1"/>
  <c r="BV97" i="4"/>
  <c r="EV97" i="4" s="1"/>
  <c r="BV98" i="4"/>
  <c r="EV98" i="4" s="1"/>
  <c r="BV99" i="4"/>
  <c r="EV99" i="4" s="1"/>
  <c r="BV100" i="4"/>
  <c r="EV100" i="4" s="1"/>
  <c r="BV101" i="4"/>
  <c r="EV101" i="4" s="1"/>
  <c r="BV102" i="4"/>
  <c r="EV102" i="4" s="1"/>
  <c r="BV103" i="4"/>
  <c r="EV103" i="4" s="1"/>
  <c r="BV104" i="4"/>
  <c r="EV104" i="4" s="1"/>
  <c r="BV105" i="4"/>
  <c r="EV105" i="4" s="1"/>
  <c r="BV106" i="4"/>
  <c r="EV106" i="4" s="1"/>
  <c r="BV107" i="4"/>
  <c r="EV107" i="4" s="1"/>
  <c r="BV108" i="4"/>
  <c r="EV108" i="4" s="1"/>
  <c r="BV109" i="4"/>
  <c r="EV109" i="4" s="1"/>
  <c r="BV110" i="4"/>
  <c r="BV111" i="4"/>
  <c r="BV112" i="4"/>
  <c r="BV113" i="4"/>
  <c r="BV114" i="4"/>
  <c r="BV115" i="4"/>
  <c r="BV116" i="4"/>
  <c r="BV117" i="4"/>
  <c r="BV118" i="4"/>
  <c r="BV119" i="4"/>
  <c r="BV120" i="4"/>
  <c r="BV121" i="4"/>
  <c r="BV122" i="4"/>
  <c r="BV123" i="4"/>
  <c r="BV124" i="4"/>
  <c r="BV125" i="4"/>
  <c r="BV126" i="4"/>
  <c r="BV127" i="4"/>
  <c r="BV128" i="4"/>
  <c r="BV129" i="4"/>
  <c r="BV130" i="4"/>
  <c r="BV131" i="4"/>
  <c r="BV132" i="4"/>
  <c r="BV133" i="4"/>
  <c r="BV134" i="4"/>
  <c r="BV135" i="4"/>
  <c r="BV136" i="4"/>
  <c r="BV137" i="4"/>
  <c r="BV138" i="4"/>
  <c r="BV139" i="4"/>
  <c r="BV140" i="4"/>
  <c r="BV141" i="4"/>
  <c r="BV142" i="4"/>
  <c r="BV143" i="4"/>
  <c r="BV144" i="4"/>
  <c r="BV145" i="4"/>
  <c r="BV146" i="4"/>
  <c r="BV147" i="4"/>
  <c r="BV148" i="4"/>
  <c r="BV149" i="4"/>
  <c r="BV150" i="4"/>
  <c r="BV151" i="4"/>
  <c r="BV152" i="4"/>
  <c r="BV153" i="4"/>
  <c r="BV154" i="4"/>
  <c r="BV155" i="4"/>
  <c r="BV156" i="4"/>
  <c r="BV157" i="4"/>
  <c r="BV158" i="4"/>
  <c r="BV159" i="4"/>
  <c r="BV160" i="4"/>
  <c r="BV161" i="4"/>
  <c r="BV162" i="4"/>
  <c r="BV10" i="4"/>
  <c r="BS55" i="4"/>
  <c r="EU55" i="4" s="1"/>
  <c r="BS56" i="4"/>
  <c r="EU56" i="4" s="1"/>
  <c r="BS57" i="4"/>
  <c r="EU57" i="4" s="1"/>
  <c r="BS58" i="4"/>
  <c r="EU58" i="4" s="1"/>
  <c r="BS59" i="4"/>
  <c r="EU59" i="4" s="1"/>
  <c r="BS60" i="4"/>
  <c r="EU60" i="4" s="1"/>
  <c r="BS61" i="4"/>
  <c r="EU61" i="4" s="1"/>
  <c r="BS62" i="4"/>
  <c r="EU62" i="4" s="1"/>
  <c r="BS63" i="4"/>
  <c r="EU63" i="4" s="1"/>
  <c r="BS64" i="4"/>
  <c r="EU64" i="4" s="1"/>
  <c r="BS65" i="4"/>
  <c r="EU65" i="4" s="1"/>
  <c r="BS66" i="4"/>
  <c r="EU66" i="4" s="1"/>
  <c r="BS67" i="4"/>
  <c r="EU67" i="4" s="1"/>
  <c r="BS68" i="4"/>
  <c r="EU68" i="4" s="1"/>
  <c r="BS69" i="4"/>
  <c r="EU69" i="4" s="1"/>
  <c r="BS70" i="4"/>
  <c r="EU70" i="4" s="1"/>
  <c r="BS71" i="4"/>
  <c r="EU71" i="4" s="1"/>
  <c r="BS72" i="4"/>
  <c r="EU72" i="4" s="1"/>
  <c r="BS73" i="4"/>
  <c r="EU73" i="4" s="1"/>
  <c r="BS74" i="4"/>
  <c r="EU74" i="4" s="1"/>
  <c r="BS75" i="4"/>
  <c r="EU75" i="4" s="1"/>
  <c r="BS76" i="4"/>
  <c r="EU76" i="4" s="1"/>
  <c r="BS77" i="4"/>
  <c r="EU77" i="4" s="1"/>
  <c r="BS78" i="4"/>
  <c r="EU78" i="4" s="1"/>
  <c r="BS79" i="4"/>
  <c r="EU79" i="4" s="1"/>
  <c r="BS80" i="4"/>
  <c r="EU80" i="4" s="1"/>
  <c r="BS81" i="4"/>
  <c r="EU81" i="4" s="1"/>
  <c r="BS82" i="4"/>
  <c r="EU82" i="4" s="1"/>
  <c r="BS83" i="4"/>
  <c r="EU83" i="4" s="1"/>
  <c r="BS84" i="4"/>
  <c r="EU84" i="4" s="1"/>
  <c r="BS85" i="4"/>
  <c r="EU85" i="4" s="1"/>
  <c r="BS86" i="4"/>
  <c r="EU86" i="4" s="1"/>
  <c r="BS87" i="4"/>
  <c r="EU87" i="4" s="1"/>
  <c r="BS88" i="4"/>
  <c r="EU88" i="4" s="1"/>
  <c r="BS89" i="4"/>
  <c r="EU89" i="4" s="1"/>
  <c r="BS90" i="4"/>
  <c r="EU90" i="4" s="1"/>
  <c r="BS91" i="4"/>
  <c r="EU91" i="4" s="1"/>
  <c r="BS92" i="4"/>
  <c r="EU92" i="4" s="1"/>
  <c r="BS93" i="4"/>
  <c r="EU93" i="4" s="1"/>
  <c r="BS94" i="4"/>
  <c r="EU94" i="4" s="1"/>
  <c r="BS95" i="4"/>
  <c r="EU95" i="4" s="1"/>
  <c r="BS96" i="4"/>
  <c r="EU96" i="4" s="1"/>
  <c r="BS97" i="4"/>
  <c r="EU97" i="4" s="1"/>
  <c r="BS98" i="4"/>
  <c r="EU98" i="4" s="1"/>
  <c r="BS99" i="4"/>
  <c r="EU99" i="4" s="1"/>
  <c r="BS100" i="4"/>
  <c r="EU100" i="4" s="1"/>
  <c r="BS101" i="4"/>
  <c r="EU101" i="4" s="1"/>
  <c r="BS102" i="4"/>
  <c r="EU102" i="4" s="1"/>
  <c r="BS103" i="4"/>
  <c r="EU103" i="4" s="1"/>
  <c r="BS104" i="4"/>
  <c r="EU104" i="4" s="1"/>
  <c r="BS105" i="4"/>
  <c r="EU105" i="4" s="1"/>
  <c r="BS106" i="4"/>
  <c r="EU106" i="4" s="1"/>
  <c r="BS107" i="4"/>
  <c r="EU107" i="4" s="1"/>
  <c r="BS108" i="4"/>
  <c r="EU108" i="4" s="1"/>
  <c r="BS109" i="4"/>
  <c r="EU109" i="4" s="1"/>
  <c r="BS110" i="4"/>
  <c r="BS111" i="4"/>
  <c r="BS112" i="4"/>
  <c r="BS113" i="4"/>
  <c r="BS114" i="4"/>
  <c r="BS115" i="4"/>
  <c r="BS116" i="4"/>
  <c r="BS117" i="4"/>
  <c r="BS118" i="4"/>
  <c r="BS119" i="4"/>
  <c r="BS120" i="4"/>
  <c r="BS121" i="4"/>
  <c r="BS122" i="4"/>
  <c r="BS123" i="4"/>
  <c r="BS124" i="4"/>
  <c r="BS125" i="4"/>
  <c r="BS126" i="4"/>
  <c r="BS127" i="4"/>
  <c r="BS128" i="4"/>
  <c r="BS129" i="4"/>
  <c r="BS130" i="4"/>
  <c r="BS131" i="4"/>
  <c r="BS132" i="4"/>
  <c r="BS133" i="4"/>
  <c r="BS134" i="4"/>
  <c r="BS135" i="4"/>
  <c r="BS136" i="4"/>
  <c r="BS137" i="4"/>
  <c r="BS138" i="4"/>
  <c r="BS139" i="4"/>
  <c r="BS140" i="4"/>
  <c r="BS141" i="4"/>
  <c r="BS142" i="4"/>
  <c r="BS143" i="4"/>
  <c r="BS144" i="4"/>
  <c r="BS145" i="4"/>
  <c r="BS146" i="4"/>
  <c r="BS147" i="4"/>
  <c r="BS148" i="4"/>
  <c r="BS11" i="4"/>
  <c r="BS12" i="4"/>
  <c r="BS13" i="4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EU38" i="4" s="1"/>
  <c r="BS39" i="4"/>
  <c r="EU39" i="4" s="1"/>
  <c r="BS40" i="4"/>
  <c r="EU40" i="4" s="1"/>
  <c r="BS41" i="4"/>
  <c r="EU41" i="4" s="1"/>
  <c r="BS42" i="4"/>
  <c r="EU42" i="4" s="1"/>
  <c r="BS43" i="4"/>
  <c r="EU43" i="4" s="1"/>
  <c r="BS44" i="4"/>
  <c r="EU44" i="4" s="1"/>
  <c r="BS45" i="4"/>
  <c r="EU45" i="4" s="1"/>
  <c r="BS46" i="4"/>
  <c r="EU46" i="4" s="1"/>
  <c r="BS47" i="4"/>
  <c r="EU47" i="4" s="1"/>
  <c r="BS48" i="4"/>
  <c r="EU48" i="4" s="1"/>
  <c r="BS49" i="4"/>
  <c r="EU49" i="4" s="1"/>
  <c r="BS50" i="4"/>
  <c r="EU50" i="4" s="1"/>
  <c r="BS51" i="4"/>
  <c r="EU51" i="4" s="1"/>
  <c r="BS52" i="4"/>
  <c r="EU52" i="4" s="1"/>
  <c r="BS53" i="4"/>
  <c r="EU53" i="4" s="1"/>
  <c r="BS54" i="4"/>
  <c r="EU54" i="4" s="1"/>
  <c r="BS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P27" i="4"/>
  <c r="BP28" i="4"/>
  <c r="BP29" i="4"/>
  <c r="BP30" i="4"/>
  <c r="BP31" i="4"/>
  <c r="BP32" i="4"/>
  <c r="BP33" i="4"/>
  <c r="BP34" i="4"/>
  <c r="BP35" i="4"/>
  <c r="BP36" i="4"/>
  <c r="BP37" i="4"/>
  <c r="BP38" i="4"/>
  <c r="ET38" i="4" s="1"/>
  <c r="BP39" i="4"/>
  <c r="ET39" i="4" s="1"/>
  <c r="BP40" i="4"/>
  <c r="ET40" i="4" s="1"/>
  <c r="BP41" i="4"/>
  <c r="ET41" i="4" s="1"/>
  <c r="BP42" i="4"/>
  <c r="ET42" i="4" s="1"/>
  <c r="BP43" i="4"/>
  <c r="ET43" i="4" s="1"/>
  <c r="BP44" i="4"/>
  <c r="ET44" i="4" s="1"/>
  <c r="BP45" i="4"/>
  <c r="ET45" i="4" s="1"/>
  <c r="BP46" i="4"/>
  <c r="ET46" i="4" s="1"/>
  <c r="BP47" i="4"/>
  <c r="ET47" i="4" s="1"/>
  <c r="BP48" i="4"/>
  <c r="ET48" i="4" s="1"/>
  <c r="BP49" i="4"/>
  <c r="ET49" i="4" s="1"/>
  <c r="BP50" i="4"/>
  <c r="ET50" i="4" s="1"/>
  <c r="BP51" i="4"/>
  <c r="ET51" i="4" s="1"/>
  <c r="BP52" i="4"/>
  <c r="ET52" i="4" s="1"/>
  <c r="BP53" i="4"/>
  <c r="ET53" i="4" s="1"/>
  <c r="BP54" i="4"/>
  <c r="ET54" i="4" s="1"/>
  <c r="BP55" i="4"/>
  <c r="ET55" i="4" s="1"/>
  <c r="BP56" i="4"/>
  <c r="ET56" i="4" s="1"/>
  <c r="BP57" i="4"/>
  <c r="ET57" i="4" s="1"/>
  <c r="BP58" i="4"/>
  <c r="ET58" i="4" s="1"/>
  <c r="BP59" i="4"/>
  <c r="ET59" i="4" s="1"/>
  <c r="BP60" i="4"/>
  <c r="ET60" i="4" s="1"/>
  <c r="BP61" i="4"/>
  <c r="ET61" i="4" s="1"/>
  <c r="BP62" i="4"/>
  <c r="ET62" i="4" s="1"/>
  <c r="BP63" i="4"/>
  <c r="ET63" i="4" s="1"/>
  <c r="BP64" i="4"/>
  <c r="ET64" i="4" s="1"/>
  <c r="BP65" i="4"/>
  <c r="ET65" i="4" s="1"/>
  <c r="BP66" i="4"/>
  <c r="ET66" i="4" s="1"/>
  <c r="BP67" i="4"/>
  <c r="ET67" i="4" s="1"/>
  <c r="BP68" i="4"/>
  <c r="ET68" i="4" s="1"/>
  <c r="BP69" i="4"/>
  <c r="ET69" i="4" s="1"/>
  <c r="BP70" i="4"/>
  <c r="ET70" i="4" s="1"/>
  <c r="BP71" i="4"/>
  <c r="ET71" i="4" s="1"/>
  <c r="BP72" i="4"/>
  <c r="ET72" i="4" s="1"/>
  <c r="BP73" i="4"/>
  <c r="ET73" i="4" s="1"/>
  <c r="BP74" i="4"/>
  <c r="ET74" i="4" s="1"/>
  <c r="BP75" i="4"/>
  <c r="ET75" i="4" s="1"/>
  <c r="BP76" i="4"/>
  <c r="ET76" i="4" s="1"/>
  <c r="BP77" i="4"/>
  <c r="ET77" i="4" s="1"/>
  <c r="BP78" i="4"/>
  <c r="ET78" i="4" s="1"/>
  <c r="BP79" i="4"/>
  <c r="ET79" i="4" s="1"/>
  <c r="BP80" i="4"/>
  <c r="ET80" i="4" s="1"/>
  <c r="BP81" i="4"/>
  <c r="ET81" i="4" s="1"/>
  <c r="BP82" i="4"/>
  <c r="ET82" i="4" s="1"/>
  <c r="BP83" i="4"/>
  <c r="ET83" i="4" s="1"/>
  <c r="BP84" i="4"/>
  <c r="ET84" i="4" s="1"/>
  <c r="BP85" i="4"/>
  <c r="ET85" i="4" s="1"/>
  <c r="BP86" i="4"/>
  <c r="ET86" i="4" s="1"/>
  <c r="BP87" i="4"/>
  <c r="ET87" i="4" s="1"/>
  <c r="BP88" i="4"/>
  <c r="ET88" i="4" s="1"/>
  <c r="BP89" i="4"/>
  <c r="ET89" i="4" s="1"/>
  <c r="BP90" i="4"/>
  <c r="ET90" i="4" s="1"/>
  <c r="BP91" i="4"/>
  <c r="ET91" i="4" s="1"/>
  <c r="BP92" i="4"/>
  <c r="ET92" i="4" s="1"/>
  <c r="BP93" i="4"/>
  <c r="ET93" i="4" s="1"/>
  <c r="BP94" i="4"/>
  <c r="ET94" i="4" s="1"/>
  <c r="BP95" i="4"/>
  <c r="ET95" i="4" s="1"/>
  <c r="BP96" i="4"/>
  <c r="ET96" i="4" s="1"/>
  <c r="BP97" i="4"/>
  <c r="ET97" i="4" s="1"/>
  <c r="BP98" i="4"/>
  <c r="ET98" i="4" s="1"/>
  <c r="BP99" i="4"/>
  <c r="ET99" i="4" s="1"/>
  <c r="BP100" i="4"/>
  <c r="ET100" i="4" s="1"/>
  <c r="BP101" i="4"/>
  <c r="ET101" i="4" s="1"/>
  <c r="BP102" i="4"/>
  <c r="ET102" i="4" s="1"/>
  <c r="BP103" i="4"/>
  <c r="ET103" i="4" s="1"/>
  <c r="BP104" i="4"/>
  <c r="ET104" i="4" s="1"/>
  <c r="BP105" i="4"/>
  <c r="ET105" i="4" s="1"/>
  <c r="BP106" i="4"/>
  <c r="ET106" i="4" s="1"/>
  <c r="BP107" i="4"/>
  <c r="ET107" i="4" s="1"/>
  <c r="BP108" i="4"/>
  <c r="ET108" i="4" s="1"/>
  <c r="BP109" i="4"/>
  <c r="ET109" i="4" s="1"/>
  <c r="BP110" i="4"/>
  <c r="BP111" i="4"/>
  <c r="BP112" i="4"/>
  <c r="BP113" i="4"/>
  <c r="BP114" i="4"/>
  <c r="BP115" i="4"/>
  <c r="BP116" i="4"/>
  <c r="BP117" i="4"/>
  <c r="BP118" i="4"/>
  <c r="BP119" i="4"/>
  <c r="BP120" i="4"/>
  <c r="BP121" i="4"/>
  <c r="BP122" i="4"/>
  <c r="BP123" i="4"/>
  <c r="BP124" i="4"/>
  <c r="BP125" i="4"/>
  <c r="BP126" i="4"/>
  <c r="BP127" i="4"/>
  <c r="BP128" i="4"/>
  <c r="BP129" i="4"/>
  <c r="BP130" i="4"/>
  <c r="BP131" i="4"/>
  <c r="BP132" i="4"/>
  <c r="BP133" i="4"/>
  <c r="BP134" i="4"/>
  <c r="BP135" i="4"/>
  <c r="BP136" i="4"/>
  <c r="BP137" i="4"/>
  <c r="BP138" i="4"/>
  <c r="BP139" i="4"/>
  <c r="BP140" i="4"/>
  <c r="BP141" i="4"/>
  <c r="BP142" i="4"/>
  <c r="BP143" i="4"/>
  <c r="BP144" i="4"/>
  <c r="BP145" i="4"/>
  <c r="BP146" i="4"/>
  <c r="BP147" i="4"/>
  <c r="BP148" i="4"/>
  <c r="BP149" i="4"/>
  <c r="BP150" i="4"/>
  <c r="BP151" i="4"/>
  <c r="BP152" i="4"/>
  <c r="BP153" i="4"/>
  <c r="BP154" i="4"/>
  <c r="BP155" i="4"/>
  <c r="BP156" i="4"/>
  <c r="BP157" i="4"/>
  <c r="BP158" i="4"/>
  <c r="BP159" i="4"/>
  <c r="BP160" i="4"/>
  <c r="BP161" i="4"/>
  <c r="BP162" i="4"/>
  <c r="BP163" i="4"/>
  <c r="BP164" i="4"/>
  <c r="BP165" i="4"/>
  <c r="BP166" i="4"/>
  <c r="BP167" i="4"/>
  <c r="BP168" i="4"/>
  <c r="BP169" i="4"/>
  <c r="BP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ES38" i="4" s="1"/>
  <c r="BM39" i="4"/>
  <c r="ES39" i="4" s="1"/>
  <c r="BM40" i="4"/>
  <c r="ES40" i="4" s="1"/>
  <c r="BM41" i="4"/>
  <c r="ES41" i="4" s="1"/>
  <c r="BM42" i="4"/>
  <c r="ES42" i="4" s="1"/>
  <c r="BM43" i="4"/>
  <c r="ES43" i="4" s="1"/>
  <c r="BM44" i="4"/>
  <c r="ES44" i="4" s="1"/>
  <c r="BM45" i="4"/>
  <c r="ES45" i="4" s="1"/>
  <c r="BM46" i="4"/>
  <c r="ES46" i="4" s="1"/>
  <c r="BM47" i="4"/>
  <c r="ES47" i="4" s="1"/>
  <c r="BM48" i="4"/>
  <c r="ES48" i="4" s="1"/>
  <c r="BM49" i="4"/>
  <c r="ES49" i="4" s="1"/>
  <c r="BM50" i="4"/>
  <c r="ES50" i="4" s="1"/>
  <c r="BM51" i="4"/>
  <c r="ES51" i="4" s="1"/>
  <c r="BM52" i="4"/>
  <c r="ES52" i="4" s="1"/>
  <c r="BM53" i="4"/>
  <c r="ES53" i="4" s="1"/>
  <c r="BM54" i="4"/>
  <c r="ES54" i="4" s="1"/>
  <c r="BM55" i="4"/>
  <c r="ES55" i="4" s="1"/>
  <c r="BM56" i="4"/>
  <c r="ES56" i="4" s="1"/>
  <c r="BM57" i="4"/>
  <c r="ES57" i="4" s="1"/>
  <c r="BM58" i="4"/>
  <c r="ES58" i="4" s="1"/>
  <c r="BM59" i="4"/>
  <c r="ES59" i="4" s="1"/>
  <c r="BM60" i="4"/>
  <c r="ES60" i="4" s="1"/>
  <c r="BM61" i="4"/>
  <c r="ES61" i="4" s="1"/>
  <c r="BM62" i="4"/>
  <c r="ES62" i="4" s="1"/>
  <c r="BM63" i="4"/>
  <c r="ES63" i="4" s="1"/>
  <c r="BM64" i="4"/>
  <c r="ES64" i="4" s="1"/>
  <c r="BM65" i="4"/>
  <c r="ES65" i="4" s="1"/>
  <c r="BM66" i="4"/>
  <c r="ES66" i="4" s="1"/>
  <c r="BM67" i="4"/>
  <c r="ES67" i="4" s="1"/>
  <c r="BM68" i="4"/>
  <c r="ES68" i="4" s="1"/>
  <c r="BM69" i="4"/>
  <c r="ES69" i="4" s="1"/>
  <c r="BM70" i="4"/>
  <c r="ES70" i="4" s="1"/>
  <c r="BM71" i="4"/>
  <c r="ES71" i="4" s="1"/>
  <c r="BM72" i="4"/>
  <c r="ES72" i="4" s="1"/>
  <c r="BM73" i="4"/>
  <c r="ES73" i="4" s="1"/>
  <c r="BM74" i="4"/>
  <c r="ES74" i="4" s="1"/>
  <c r="BM75" i="4"/>
  <c r="ES75" i="4" s="1"/>
  <c r="BM76" i="4"/>
  <c r="ES76" i="4" s="1"/>
  <c r="BM77" i="4"/>
  <c r="ES77" i="4" s="1"/>
  <c r="BM78" i="4"/>
  <c r="ES78" i="4" s="1"/>
  <c r="BM79" i="4"/>
  <c r="ES79" i="4" s="1"/>
  <c r="BM80" i="4"/>
  <c r="ES80" i="4" s="1"/>
  <c r="BM81" i="4"/>
  <c r="ES81" i="4" s="1"/>
  <c r="BM82" i="4"/>
  <c r="ES82" i="4" s="1"/>
  <c r="BM83" i="4"/>
  <c r="ES83" i="4" s="1"/>
  <c r="BM84" i="4"/>
  <c r="ES84" i="4" s="1"/>
  <c r="BM85" i="4"/>
  <c r="ES85" i="4" s="1"/>
  <c r="BM86" i="4"/>
  <c r="ES86" i="4" s="1"/>
  <c r="BM87" i="4"/>
  <c r="ES87" i="4" s="1"/>
  <c r="BM88" i="4"/>
  <c r="ES88" i="4" s="1"/>
  <c r="BM89" i="4"/>
  <c r="ES89" i="4" s="1"/>
  <c r="BM90" i="4"/>
  <c r="ES90" i="4" s="1"/>
  <c r="BM91" i="4"/>
  <c r="ES91" i="4" s="1"/>
  <c r="BM92" i="4"/>
  <c r="ES92" i="4" s="1"/>
  <c r="BM93" i="4"/>
  <c r="ES93" i="4" s="1"/>
  <c r="BM94" i="4"/>
  <c r="ES94" i="4" s="1"/>
  <c r="BM95" i="4"/>
  <c r="ES95" i="4" s="1"/>
  <c r="BM96" i="4"/>
  <c r="ES96" i="4" s="1"/>
  <c r="BM97" i="4"/>
  <c r="ES97" i="4" s="1"/>
  <c r="BM98" i="4"/>
  <c r="ES98" i="4" s="1"/>
  <c r="BM99" i="4"/>
  <c r="ES99" i="4" s="1"/>
  <c r="BM100" i="4"/>
  <c r="ES100" i="4" s="1"/>
  <c r="BM101" i="4"/>
  <c r="ES101" i="4" s="1"/>
  <c r="BM102" i="4"/>
  <c r="ES102" i="4" s="1"/>
  <c r="BM103" i="4"/>
  <c r="ES103" i="4" s="1"/>
  <c r="BM104" i="4"/>
  <c r="ES104" i="4" s="1"/>
  <c r="BM105" i="4"/>
  <c r="ES105" i="4" s="1"/>
  <c r="BM106" i="4"/>
  <c r="ES106" i="4" s="1"/>
  <c r="BM107" i="4"/>
  <c r="ES107" i="4" s="1"/>
  <c r="BM108" i="4"/>
  <c r="ES108" i="4" s="1"/>
  <c r="BM109" i="4"/>
  <c r="ES109" i="4" s="1"/>
  <c r="BM110" i="4"/>
  <c r="BM111" i="4"/>
  <c r="BM112" i="4"/>
  <c r="BM113" i="4"/>
  <c r="BM114" i="4"/>
  <c r="BM115" i="4"/>
  <c r="BM116" i="4"/>
  <c r="BM117" i="4"/>
  <c r="BM118" i="4"/>
  <c r="BM119" i="4"/>
  <c r="BM120" i="4"/>
  <c r="BM121" i="4"/>
  <c r="BM122" i="4"/>
  <c r="BM123" i="4"/>
  <c r="BM124" i="4"/>
  <c r="BM125" i="4"/>
  <c r="BM126" i="4"/>
  <c r="BM127" i="4"/>
  <c r="BM128" i="4"/>
  <c r="BM129" i="4"/>
  <c r="BM130" i="4"/>
  <c r="BM131" i="4"/>
  <c r="BM132" i="4"/>
  <c r="BM133" i="4"/>
  <c r="BM134" i="4"/>
  <c r="BM135" i="4"/>
  <c r="BM136" i="4"/>
  <c r="BM137" i="4"/>
  <c r="BM138" i="4"/>
  <c r="BM139" i="4"/>
  <c r="BM140" i="4"/>
  <c r="BM141" i="4"/>
  <c r="BM142" i="4"/>
  <c r="BM143" i="4"/>
  <c r="BM144" i="4"/>
  <c r="BM145" i="4"/>
  <c r="BM146" i="4"/>
  <c r="BM147" i="4"/>
  <c r="BM148" i="4"/>
  <c r="BM149" i="4"/>
  <c r="BM150" i="4"/>
  <c r="BM151" i="4"/>
  <c r="BM152" i="4"/>
  <c r="BM153" i="4"/>
  <c r="BM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ER27" i="4" s="1"/>
  <c r="BJ28" i="4"/>
  <c r="BJ29" i="4"/>
  <c r="BJ30" i="4"/>
  <c r="BJ31" i="4"/>
  <c r="BJ32" i="4"/>
  <c r="BJ33" i="4"/>
  <c r="BJ34" i="4"/>
  <c r="BJ35" i="4"/>
  <c r="ER35" i="4" s="1"/>
  <c r="BJ36" i="4"/>
  <c r="BJ37" i="4"/>
  <c r="BJ38" i="4"/>
  <c r="ER38" i="4" s="1"/>
  <c r="BJ39" i="4"/>
  <c r="ER39" i="4" s="1"/>
  <c r="BJ40" i="4"/>
  <c r="ER40" i="4" s="1"/>
  <c r="BJ41" i="4"/>
  <c r="ER41" i="4" s="1"/>
  <c r="BJ42" i="4"/>
  <c r="ER42" i="4" s="1"/>
  <c r="BJ43" i="4"/>
  <c r="ER43" i="4" s="1"/>
  <c r="BJ44" i="4"/>
  <c r="ER44" i="4" s="1"/>
  <c r="BJ45" i="4"/>
  <c r="ER45" i="4" s="1"/>
  <c r="BJ46" i="4"/>
  <c r="ER46" i="4" s="1"/>
  <c r="BJ47" i="4"/>
  <c r="ER47" i="4" s="1"/>
  <c r="BJ48" i="4"/>
  <c r="ER48" i="4" s="1"/>
  <c r="BJ49" i="4"/>
  <c r="ER49" i="4" s="1"/>
  <c r="BJ50" i="4"/>
  <c r="ER50" i="4" s="1"/>
  <c r="BJ51" i="4"/>
  <c r="ER51" i="4" s="1"/>
  <c r="BJ52" i="4"/>
  <c r="ER52" i="4" s="1"/>
  <c r="BJ53" i="4"/>
  <c r="ER53" i="4" s="1"/>
  <c r="BJ54" i="4"/>
  <c r="ER54" i="4" s="1"/>
  <c r="BJ55" i="4"/>
  <c r="ER55" i="4" s="1"/>
  <c r="BJ56" i="4"/>
  <c r="ER56" i="4" s="1"/>
  <c r="BJ57" i="4"/>
  <c r="ER57" i="4" s="1"/>
  <c r="BJ58" i="4"/>
  <c r="ER58" i="4" s="1"/>
  <c r="BJ59" i="4"/>
  <c r="ER59" i="4" s="1"/>
  <c r="BJ60" i="4"/>
  <c r="ER60" i="4" s="1"/>
  <c r="BJ61" i="4"/>
  <c r="ER61" i="4" s="1"/>
  <c r="BJ62" i="4"/>
  <c r="ER62" i="4" s="1"/>
  <c r="BJ63" i="4"/>
  <c r="ER63" i="4" s="1"/>
  <c r="BJ64" i="4"/>
  <c r="ER64" i="4" s="1"/>
  <c r="BJ65" i="4"/>
  <c r="ER65" i="4" s="1"/>
  <c r="BJ66" i="4"/>
  <c r="ER66" i="4" s="1"/>
  <c r="BJ67" i="4"/>
  <c r="ER67" i="4" s="1"/>
  <c r="BJ68" i="4"/>
  <c r="ER68" i="4" s="1"/>
  <c r="BJ69" i="4"/>
  <c r="ER69" i="4" s="1"/>
  <c r="BJ70" i="4"/>
  <c r="ER70" i="4" s="1"/>
  <c r="BJ71" i="4"/>
  <c r="ER71" i="4" s="1"/>
  <c r="BJ72" i="4"/>
  <c r="ER72" i="4" s="1"/>
  <c r="BJ73" i="4"/>
  <c r="ER73" i="4" s="1"/>
  <c r="BJ74" i="4"/>
  <c r="ER74" i="4" s="1"/>
  <c r="BJ75" i="4"/>
  <c r="ER75" i="4" s="1"/>
  <c r="BJ76" i="4"/>
  <c r="ER76" i="4" s="1"/>
  <c r="BJ77" i="4"/>
  <c r="ER77" i="4" s="1"/>
  <c r="BJ78" i="4"/>
  <c r="ER78" i="4" s="1"/>
  <c r="BJ79" i="4"/>
  <c r="ER79" i="4" s="1"/>
  <c r="BJ80" i="4"/>
  <c r="ER80" i="4" s="1"/>
  <c r="BJ81" i="4"/>
  <c r="ER81" i="4" s="1"/>
  <c r="BJ82" i="4"/>
  <c r="ER82" i="4" s="1"/>
  <c r="BJ83" i="4"/>
  <c r="ER83" i="4" s="1"/>
  <c r="BJ84" i="4"/>
  <c r="ER84" i="4" s="1"/>
  <c r="BJ85" i="4"/>
  <c r="ER85" i="4" s="1"/>
  <c r="BJ86" i="4"/>
  <c r="ER86" i="4" s="1"/>
  <c r="BJ87" i="4"/>
  <c r="ER87" i="4" s="1"/>
  <c r="BJ88" i="4"/>
  <c r="ER88" i="4" s="1"/>
  <c r="BJ89" i="4"/>
  <c r="ER89" i="4" s="1"/>
  <c r="BJ90" i="4"/>
  <c r="ER90" i="4" s="1"/>
  <c r="BJ91" i="4"/>
  <c r="ER91" i="4" s="1"/>
  <c r="BJ92" i="4"/>
  <c r="ER92" i="4" s="1"/>
  <c r="BJ93" i="4"/>
  <c r="ER93" i="4" s="1"/>
  <c r="BJ94" i="4"/>
  <c r="ER94" i="4" s="1"/>
  <c r="BJ95" i="4"/>
  <c r="ER95" i="4" s="1"/>
  <c r="BJ96" i="4"/>
  <c r="ER96" i="4" s="1"/>
  <c r="BJ97" i="4"/>
  <c r="ER97" i="4" s="1"/>
  <c r="BJ98" i="4"/>
  <c r="ER98" i="4" s="1"/>
  <c r="BJ99" i="4"/>
  <c r="ER99" i="4" s="1"/>
  <c r="BJ100" i="4"/>
  <c r="ER100" i="4" s="1"/>
  <c r="BJ101" i="4"/>
  <c r="ER101" i="4" s="1"/>
  <c r="BJ102" i="4"/>
  <c r="ER102" i="4" s="1"/>
  <c r="BJ103" i="4"/>
  <c r="ER103" i="4" s="1"/>
  <c r="BJ104" i="4"/>
  <c r="ER104" i="4" s="1"/>
  <c r="BJ105" i="4"/>
  <c r="ER105" i="4" s="1"/>
  <c r="BJ106" i="4"/>
  <c r="ER106" i="4" s="1"/>
  <c r="BJ107" i="4"/>
  <c r="ER107" i="4" s="1"/>
  <c r="BJ108" i="4"/>
  <c r="ER108" i="4" s="1"/>
  <c r="BJ109" i="4"/>
  <c r="ER109" i="4" s="1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J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EQ27" i="4" s="1"/>
  <c r="BG28" i="4"/>
  <c r="BG29" i="4"/>
  <c r="BG30" i="4"/>
  <c r="BG31" i="4"/>
  <c r="BG32" i="4"/>
  <c r="BG33" i="4"/>
  <c r="BG34" i="4"/>
  <c r="BG35" i="4"/>
  <c r="EQ35" i="4" s="1"/>
  <c r="BG36" i="4"/>
  <c r="BG37" i="4"/>
  <c r="BG38" i="4"/>
  <c r="EQ38" i="4" s="1"/>
  <c r="BG39" i="4"/>
  <c r="EQ39" i="4" s="1"/>
  <c r="BG40" i="4"/>
  <c r="EQ40" i="4" s="1"/>
  <c r="BG41" i="4"/>
  <c r="EQ41" i="4" s="1"/>
  <c r="BG42" i="4"/>
  <c r="EQ42" i="4" s="1"/>
  <c r="BG43" i="4"/>
  <c r="EQ43" i="4" s="1"/>
  <c r="BG44" i="4"/>
  <c r="EQ44" i="4" s="1"/>
  <c r="BG45" i="4"/>
  <c r="EQ45" i="4" s="1"/>
  <c r="BG46" i="4"/>
  <c r="EQ46" i="4" s="1"/>
  <c r="BG47" i="4"/>
  <c r="EQ47" i="4" s="1"/>
  <c r="BG48" i="4"/>
  <c r="EQ48" i="4" s="1"/>
  <c r="BG49" i="4"/>
  <c r="EQ49" i="4" s="1"/>
  <c r="BG50" i="4"/>
  <c r="EQ50" i="4" s="1"/>
  <c r="BG51" i="4"/>
  <c r="EQ51" i="4" s="1"/>
  <c r="BG52" i="4"/>
  <c r="EQ52" i="4" s="1"/>
  <c r="BG53" i="4"/>
  <c r="EQ53" i="4" s="1"/>
  <c r="BG54" i="4"/>
  <c r="EQ54" i="4" s="1"/>
  <c r="BG55" i="4"/>
  <c r="EQ55" i="4" s="1"/>
  <c r="BG56" i="4"/>
  <c r="EQ56" i="4" s="1"/>
  <c r="BG57" i="4"/>
  <c r="EQ57" i="4" s="1"/>
  <c r="BG58" i="4"/>
  <c r="EQ58" i="4" s="1"/>
  <c r="BG59" i="4"/>
  <c r="EQ59" i="4" s="1"/>
  <c r="BG60" i="4"/>
  <c r="EQ60" i="4" s="1"/>
  <c r="BG61" i="4"/>
  <c r="EQ61" i="4" s="1"/>
  <c r="BG62" i="4"/>
  <c r="EQ62" i="4" s="1"/>
  <c r="BG63" i="4"/>
  <c r="EQ63" i="4" s="1"/>
  <c r="BG64" i="4"/>
  <c r="EQ64" i="4" s="1"/>
  <c r="BG65" i="4"/>
  <c r="EQ65" i="4" s="1"/>
  <c r="BG66" i="4"/>
  <c r="EQ66" i="4" s="1"/>
  <c r="BG67" i="4"/>
  <c r="EQ67" i="4" s="1"/>
  <c r="BG68" i="4"/>
  <c r="EQ68" i="4" s="1"/>
  <c r="BG69" i="4"/>
  <c r="EQ69" i="4" s="1"/>
  <c r="BG70" i="4"/>
  <c r="EQ70" i="4" s="1"/>
  <c r="BG71" i="4"/>
  <c r="EQ71" i="4" s="1"/>
  <c r="BG72" i="4"/>
  <c r="EQ72" i="4" s="1"/>
  <c r="BG73" i="4"/>
  <c r="EQ73" i="4" s="1"/>
  <c r="BG74" i="4"/>
  <c r="EQ74" i="4" s="1"/>
  <c r="BG75" i="4"/>
  <c r="EQ75" i="4" s="1"/>
  <c r="BG76" i="4"/>
  <c r="EQ76" i="4" s="1"/>
  <c r="BG77" i="4"/>
  <c r="EQ77" i="4" s="1"/>
  <c r="BG78" i="4"/>
  <c r="EQ78" i="4" s="1"/>
  <c r="BG79" i="4"/>
  <c r="EQ79" i="4" s="1"/>
  <c r="BG80" i="4"/>
  <c r="EQ80" i="4" s="1"/>
  <c r="BG81" i="4"/>
  <c r="EQ81" i="4" s="1"/>
  <c r="BG82" i="4"/>
  <c r="EQ82" i="4" s="1"/>
  <c r="BG83" i="4"/>
  <c r="EQ83" i="4" s="1"/>
  <c r="BG84" i="4"/>
  <c r="EQ84" i="4" s="1"/>
  <c r="BG85" i="4"/>
  <c r="EQ85" i="4" s="1"/>
  <c r="BG86" i="4"/>
  <c r="EQ86" i="4" s="1"/>
  <c r="BG87" i="4"/>
  <c r="EQ87" i="4" s="1"/>
  <c r="BG88" i="4"/>
  <c r="EQ88" i="4" s="1"/>
  <c r="BG89" i="4"/>
  <c r="EQ89" i="4" s="1"/>
  <c r="BG90" i="4"/>
  <c r="EQ90" i="4" s="1"/>
  <c r="BG91" i="4"/>
  <c r="EQ91" i="4" s="1"/>
  <c r="BG92" i="4"/>
  <c r="EQ92" i="4" s="1"/>
  <c r="BG93" i="4"/>
  <c r="EQ93" i="4" s="1"/>
  <c r="BG94" i="4"/>
  <c r="EQ94" i="4" s="1"/>
  <c r="BG95" i="4"/>
  <c r="EQ95" i="4" s="1"/>
  <c r="BG96" i="4"/>
  <c r="EQ96" i="4" s="1"/>
  <c r="BG97" i="4"/>
  <c r="EQ97" i="4" s="1"/>
  <c r="BG98" i="4"/>
  <c r="EQ98" i="4" s="1"/>
  <c r="BG99" i="4"/>
  <c r="EQ99" i="4" s="1"/>
  <c r="BG100" i="4"/>
  <c r="EQ100" i="4" s="1"/>
  <c r="BG101" i="4"/>
  <c r="EQ101" i="4" s="1"/>
  <c r="BG102" i="4"/>
  <c r="EQ102" i="4" s="1"/>
  <c r="BG103" i="4"/>
  <c r="EQ103" i="4" s="1"/>
  <c r="BG104" i="4"/>
  <c r="EQ104" i="4" s="1"/>
  <c r="BG105" i="4"/>
  <c r="EQ105" i="4" s="1"/>
  <c r="BG106" i="4"/>
  <c r="EQ106" i="4" s="1"/>
  <c r="BG107" i="4"/>
  <c r="EQ107" i="4" s="1"/>
  <c r="BG108" i="4"/>
  <c r="EQ108" i="4" s="1"/>
  <c r="BG109" i="4"/>
  <c r="EQ109" i="4" s="1"/>
  <c r="BG110" i="4"/>
  <c r="BG111" i="4"/>
  <c r="BG112" i="4"/>
  <c r="BG113" i="4"/>
  <c r="BG114" i="4"/>
  <c r="BG115" i="4"/>
  <c r="BG116" i="4"/>
  <c r="BG117" i="4"/>
  <c r="BG118" i="4"/>
  <c r="BG119" i="4"/>
  <c r="BG120" i="4"/>
  <c r="BG121" i="4"/>
  <c r="BG122" i="4"/>
  <c r="BG123" i="4"/>
  <c r="BG124" i="4"/>
  <c r="BG125" i="4"/>
  <c r="BG126" i="4"/>
  <c r="BG127" i="4"/>
  <c r="BG128" i="4"/>
  <c r="BG129" i="4"/>
  <c r="BG130" i="4"/>
  <c r="BG131" i="4"/>
  <c r="BG132" i="4"/>
  <c r="BG10" i="4"/>
  <c r="EP16" i="4"/>
  <c r="EP17" i="4"/>
  <c r="EP18" i="4"/>
  <c r="EP19" i="4"/>
  <c r="EP20" i="4"/>
  <c r="EP21" i="4"/>
  <c r="EP22" i="4"/>
  <c r="EP23" i="4"/>
  <c r="EP24" i="4"/>
  <c r="EP25" i="4"/>
  <c r="EP26" i="4"/>
  <c r="EP27" i="4"/>
  <c r="EP28" i="4"/>
  <c r="EP29" i="4"/>
  <c r="EP30" i="4"/>
  <c r="EP31" i="4"/>
  <c r="EP32" i="4"/>
  <c r="EP33" i="4"/>
  <c r="EP34" i="4"/>
  <c r="EP35" i="4"/>
  <c r="EP36" i="4"/>
  <c r="EP37" i="4"/>
  <c r="EP38" i="4"/>
  <c r="EP39" i="4"/>
  <c r="EP40" i="4"/>
  <c r="EP41" i="4"/>
  <c r="EP42" i="4"/>
  <c r="EP43" i="4"/>
  <c r="EP44" i="4"/>
  <c r="EP45" i="4"/>
  <c r="EP46" i="4"/>
  <c r="EP47" i="4"/>
  <c r="EP48" i="4"/>
  <c r="EP49" i="4"/>
  <c r="EP50" i="4"/>
  <c r="EP51" i="4"/>
  <c r="EP52" i="4"/>
  <c r="EP53" i="4"/>
  <c r="EP54" i="4"/>
  <c r="EP55" i="4"/>
  <c r="EP56" i="4"/>
  <c r="EP57" i="4"/>
  <c r="EP58" i="4"/>
  <c r="EP59" i="4"/>
  <c r="EP60" i="4"/>
  <c r="EP61" i="4"/>
  <c r="EP62" i="4"/>
  <c r="EP63" i="4"/>
  <c r="EP64" i="4"/>
  <c r="EP65" i="4"/>
  <c r="EP66" i="4"/>
  <c r="EP67" i="4"/>
  <c r="EP68" i="4"/>
  <c r="EP69" i="4"/>
  <c r="EP70" i="4"/>
  <c r="EP71" i="4"/>
  <c r="EP72" i="4"/>
  <c r="EP73" i="4"/>
  <c r="EP74" i="4"/>
  <c r="EP75" i="4"/>
  <c r="EP76" i="4"/>
  <c r="EP77" i="4"/>
  <c r="EP78" i="4"/>
  <c r="EP79" i="4"/>
  <c r="EP80" i="4"/>
  <c r="EP81" i="4"/>
  <c r="EP82" i="4"/>
  <c r="EP83" i="4"/>
  <c r="EP84" i="4"/>
  <c r="EP85" i="4"/>
  <c r="EP86" i="4"/>
  <c r="EP87" i="4"/>
  <c r="EP88" i="4"/>
  <c r="EP89" i="4"/>
  <c r="EP90" i="4"/>
  <c r="EP91" i="4"/>
  <c r="EP92" i="4"/>
  <c r="EP93" i="4"/>
  <c r="EP94" i="4"/>
  <c r="EP95" i="4"/>
  <c r="EP96" i="4"/>
  <c r="EP97" i="4"/>
  <c r="EP98" i="4"/>
  <c r="EP99" i="4"/>
  <c r="EP100" i="4"/>
  <c r="EP101" i="4"/>
  <c r="EP102" i="4"/>
  <c r="EP103" i="4"/>
  <c r="EP104" i="4"/>
  <c r="EP105" i="4"/>
  <c r="EP106" i="4"/>
  <c r="EP107" i="4"/>
  <c r="EP108" i="4"/>
  <c r="EP10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EO26" i="4" s="1"/>
  <c r="BA27" i="4"/>
  <c r="BA28" i="4"/>
  <c r="BA29" i="4"/>
  <c r="BA30" i="4"/>
  <c r="BA31" i="4"/>
  <c r="BA32" i="4"/>
  <c r="BA33" i="4"/>
  <c r="BA34" i="4"/>
  <c r="EO34" i="4" s="1"/>
  <c r="BA35" i="4"/>
  <c r="BA36" i="4"/>
  <c r="BA37" i="4"/>
  <c r="BA38" i="4"/>
  <c r="EO38" i="4" s="1"/>
  <c r="BA39" i="4"/>
  <c r="EO39" i="4" s="1"/>
  <c r="BA40" i="4"/>
  <c r="EO40" i="4" s="1"/>
  <c r="BA41" i="4"/>
  <c r="EO41" i="4" s="1"/>
  <c r="BA42" i="4"/>
  <c r="EO42" i="4" s="1"/>
  <c r="BA43" i="4"/>
  <c r="EO43" i="4" s="1"/>
  <c r="BA44" i="4"/>
  <c r="EO44" i="4" s="1"/>
  <c r="BA45" i="4"/>
  <c r="EO45" i="4" s="1"/>
  <c r="BA46" i="4"/>
  <c r="EO46" i="4" s="1"/>
  <c r="BA47" i="4"/>
  <c r="EO47" i="4" s="1"/>
  <c r="BA48" i="4"/>
  <c r="EO48" i="4" s="1"/>
  <c r="BA49" i="4"/>
  <c r="EO49" i="4" s="1"/>
  <c r="BA50" i="4"/>
  <c r="EO50" i="4" s="1"/>
  <c r="BA51" i="4"/>
  <c r="EO51" i="4" s="1"/>
  <c r="BA52" i="4"/>
  <c r="EO52" i="4" s="1"/>
  <c r="BA53" i="4"/>
  <c r="EO53" i="4" s="1"/>
  <c r="BA54" i="4"/>
  <c r="EO54" i="4" s="1"/>
  <c r="BA55" i="4"/>
  <c r="EO55" i="4" s="1"/>
  <c r="BA56" i="4"/>
  <c r="EO56" i="4" s="1"/>
  <c r="BA57" i="4"/>
  <c r="EO57" i="4" s="1"/>
  <c r="BA58" i="4"/>
  <c r="EO58" i="4" s="1"/>
  <c r="BA59" i="4"/>
  <c r="EO59" i="4" s="1"/>
  <c r="BA60" i="4"/>
  <c r="EO60" i="4" s="1"/>
  <c r="BA61" i="4"/>
  <c r="EO61" i="4" s="1"/>
  <c r="BA62" i="4"/>
  <c r="EO62" i="4" s="1"/>
  <c r="BA63" i="4"/>
  <c r="EO63" i="4" s="1"/>
  <c r="BA64" i="4"/>
  <c r="EO64" i="4" s="1"/>
  <c r="BA65" i="4"/>
  <c r="EO65" i="4" s="1"/>
  <c r="BA66" i="4"/>
  <c r="EO66" i="4" s="1"/>
  <c r="BA67" i="4"/>
  <c r="EO67" i="4" s="1"/>
  <c r="BA68" i="4"/>
  <c r="EO68" i="4" s="1"/>
  <c r="BA69" i="4"/>
  <c r="EO69" i="4" s="1"/>
  <c r="BA70" i="4"/>
  <c r="EO70" i="4" s="1"/>
  <c r="BA71" i="4"/>
  <c r="EO71" i="4" s="1"/>
  <c r="BA72" i="4"/>
  <c r="EO72" i="4" s="1"/>
  <c r="BA73" i="4"/>
  <c r="EO73" i="4" s="1"/>
  <c r="BA74" i="4"/>
  <c r="EO74" i="4" s="1"/>
  <c r="BA75" i="4"/>
  <c r="EO75" i="4" s="1"/>
  <c r="BA76" i="4"/>
  <c r="EO76" i="4" s="1"/>
  <c r="BA77" i="4"/>
  <c r="EO77" i="4" s="1"/>
  <c r="BA78" i="4"/>
  <c r="EO78" i="4" s="1"/>
  <c r="BA79" i="4"/>
  <c r="EO79" i="4" s="1"/>
  <c r="BA80" i="4"/>
  <c r="EO80" i="4" s="1"/>
  <c r="BA81" i="4"/>
  <c r="EO81" i="4" s="1"/>
  <c r="BA82" i="4"/>
  <c r="EO82" i="4" s="1"/>
  <c r="BA83" i="4"/>
  <c r="EO83" i="4" s="1"/>
  <c r="BA84" i="4"/>
  <c r="EO84" i="4" s="1"/>
  <c r="BA85" i="4"/>
  <c r="EO85" i="4" s="1"/>
  <c r="BA86" i="4"/>
  <c r="EO86" i="4" s="1"/>
  <c r="BA87" i="4"/>
  <c r="EO87" i="4" s="1"/>
  <c r="BA88" i="4"/>
  <c r="EO88" i="4" s="1"/>
  <c r="BA89" i="4"/>
  <c r="EO89" i="4" s="1"/>
  <c r="BA90" i="4"/>
  <c r="EO90" i="4" s="1"/>
  <c r="BA91" i="4"/>
  <c r="EO91" i="4" s="1"/>
  <c r="BA92" i="4"/>
  <c r="EO92" i="4" s="1"/>
  <c r="BA93" i="4"/>
  <c r="EO93" i="4" s="1"/>
  <c r="BA94" i="4"/>
  <c r="EO94" i="4" s="1"/>
  <c r="BA95" i="4"/>
  <c r="EO95" i="4" s="1"/>
  <c r="BA96" i="4"/>
  <c r="EO96" i="4" s="1"/>
  <c r="BA97" i="4"/>
  <c r="EO97" i="4" s="1"/>
  <c r="BA98" i="4"/>
  <c r="EO98" i="4" s="1"/>
  <c r="BA99" i="4"/>
  <c r="EO99" i="4" s="1"/>
  <c r="BA100" i="4"/>
  <c r="EO100" i="4" s="1"/>
  <c r="BA101" i="4"/>
  <c r="EO101" i="4" s="1"/>
  <c r="BA102" i="4"/>
  <c r="EO102" i="4" s="1"/>
  <c r="BA103" i="4"/>
  <c r="EO103" i="4" s="1"/>
  <c r="BA104" i="4"/>
  <c r="EO104" i="4" s="1"/>
  <c r="BA105" i="4"/>
  <c r="EO105" i="4" s="1"/>
  <c r="BA106" i="4"/>
  <c r="EO106" i="4" s="1"/>
  <c r="BA107" i="4"/>
  <c r="EO107" i="4" s="1"/>
  <c r="BA108" i="4"/>
  <c r="EO108" i="4" s="1"/>
  <c r="BA109" i="4"/>
  <c r="EO109" i="4" s="1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22" i="4"/>
  <c r="BA123" i="4"/>
  <c r="BA124" i="4"/>
  <c r="BA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EN38" i="4" s="1"/>
  <c r="AX39" i="4"/>
  <c r="EN39" i="4" s="1"/>
  <c r="AX40" i="4"/>
  <c r="EN40" i="4" s="1"/>
  <c r="AX41" i="4"/>
  <c r="EN41" i="4" s="1"/>
  <c r="AX42" i="4"/>
  <c r="EN42" i="4" s="1"/>
  <c r="AX43" i="4"/>
  <c r="EN43" i="4" s="1"/>
  <c r="AX44" i="4"/>
  <c r="EN44" i="4" s="1"/>
  <c r="AX45" i="4"/>
  <c r="EN45" i="4" s="1"/>
  <c r="AX46" i="4"/>
  <c r="EN46" i="4" s="1"/>
  <c r="AX47" i="4"/>
  <c r="EN47" i="4" s="1"/>
  <c r="AX48" i="4"/>
  <c r="EN48" i="4" s="1"/>
  <c r="AX49" i="4"/>
  <c r="EN49" i="4" s="1"/>
  <c r="AX50" i="4"/>
  <c r="EN50" i="4" s="1"/>
  <c r="AX51" i="4"/>
  <c r="EN51" i="4" s="1"/>
  <c r="AX52" i="4"/>
  <c r="EN52" i="4" s="1"/>
  <c r="AX53" i="4"/>
  <c r="EN53" i="4" s="1"/>
  <c r="AX54" i="4"/>
  <c r="EN54" i="4" s="1"/>
  <c r="AX55" i="4"/>
  <c r="EN55" i="4" s="1"/>
  <c r="AX56" i="4"/>
  <c r="EN56" i="4" s="1"/>
  <c r="AX57" i="4"/>
  <c r="EN57" i="4" s="1"/>
  <c r="AX58" i="4"/>
  <c r="EN58" i="4" s="1"/>
  <c r="AX59" i="4"/>
  <c r="EN59" i="4" s="1"/>
  <c r="AX60" i="4"/>
  <c r="EN60" i="4" s="1"/>
  <c r="AX61" i="4"/>
  <c r="EN61" i="4" s="1"/>
  <c r="AX62" i="4"/>
  <c r="EN62" i="4" s="1"/>
  <c r="AX63" i="4"/>
  <c r="EN63" i="4" s="1"/>
  <c r="AX64" i="4"/>
  <c r="EN64" i="4" s="1"/>
  <c r="AX65" i="4"/>
  <c r="EN65" i="4" s="1"/>
  <c r="AX66" i="4"/>
  <c r="EN66" i="4" s="1"/>
  <c r="AX67" i="4"/>
  <c r="EN67" i="4" s="1"/>
  <c r="AX68" i="4"/>
  <c r="EN68" i="4" s="1"/>
  <c r="AX69" i="4"/>
  <c r="EN69" i="4" s="1"/>
  <c r="AX70" i="4"/>
  <c r="EN70" i="4" s="1"/>
  <c r="AX71" i="4"/>
  <c r="EN71" i="4" s="1"/>
  <c r="AX72" i="4"/>
  <c r="EN72" i="4" s="1"/>
  <c r="AX73" i="4"/>
  <c r="EN73" i="4" s="1"/>
  <c r="AX74" i="4"/>
  <c r="EN74" i="4" s="1"/>
  <c r="AX75" i="4"/>
  <c r="EN75" i="4" s="1"/>
  <c r="AX76" i="4"/>
  <c r="EN76" i="4" s="1"/>
  <c r="AX77" i="4"/>
  <c r="EN77" i="4" s="1"/>
  <c r="AX78" i="4"/>
  <c r="EN78" i="4" s="1"/>
  <c r="AX79" i="4"/>
  <c r="EN79" i="4" s="1"/>
  <c r="AX80" i="4"/>
  <c r="EN80" i="4" s="1"/>
  <c r="AX81" i="4"/>
  <c r="EN81" i="4" s="1"/>
  <c r="AX82" i="4"/>
  <c r="EN82" i="4" s="1"/>
  <c r="AX83" i="4"/>
  <c r="EN83" i="4" s="1"/>
  <c r="AX84" i="4"/>
  <c r="EN84" i="4" s="1"/>
  <c r="AX85" i="4"/>
  <c r="EN85" i="4" s="1"/>
  <c r="AX86" i="4"/>
  <c r="EN86" i="4" s="1"/>
  <c r="AX87" i="4"/>
  <c r="EN87" i="4" s="1"/>
  <c r="AX88" i="4"/>
  <c r="EN88" i="4" s="1"/>
  <c r="AX89" i="4"/>
  <c r="EN89" i="4" s="1"/>
  <c r="AX90" i="4"/>
  <c r="EN90" i="4" s="1"/>
  <c r="AX91" i="4"/>
  <c r="EN91" i="4" s="1"/>
  <c r="AX92" i="4"/>
  <c r="EN92" i="4" s="1"/>
  <c r="AX93" i="4"/>
  <c r="EN93" i="4" s="1"/>
  <c r="AX94" i="4"/>
  <c r="EN94" i="4" s="1"/>
  <c r="AX95" i="4"/>
  <c r="EN95" i="4" s="1"/>
  <c r="AX96" i="4"/>
  <c r="EN96" i="4" s="1"/>
  <c r="AX97" i="4"/>
  <c r="EN97" i="4" s="1"/>
  <c r="AX98" i="4"/>
  <c r="EN98" i="4" s="1"/>
  <c r="AX99" i="4"/>
  <c r="EN99" i="4" s="1"/>
  <c r="AX100" i="4"/>
  <c r="EN100" i="4" s="1"/>
  <c r="AX101" i="4"/>
  <c r="EN101" i="4" s="1"/>
  <c r="AX102" i="4"/>
  <c r="EN102" i="4" s="1"/>
  <c r="AX103" i="4"/>
  <c r="EN103" i="4" s="1"/>
  <c r="AX104" i="4"/>
  <c r="EN104" i="4" s="1"/>
  <c r="AX105" i="4"/>
  <c r="EN105" i="4" s="1"/>
  <c r="AX106" i="4"/>
  <c r="EN106" i="4" s="1"/>
  <c r="AX107" i="4"/>
  <c r="EN107" i="4" s="1"/>
  <c r="AX108" i="4"/>
  <c r="EN108" i="4" s="1"/>
  <c r="AX109" i="4"/>
  <c r="EN109" i="4" s="1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AX130" i="4"/>
  <c r="AX131" i="4"/>
  <c r="AX132" i="4"/>
  <c r="AX133" i="4"/>
  <c r="AX134" i="4"/>
  <c r="AX135" i="4"/>
  <c r="AX136" i="4"/>
  <c r="AX137" i="4"/>
  <c r="AX138" i="4"/>
  <c r="AX139" i="4"/>
  <c r="AX140" i="4"/>
  <c r="AX141" i="4"/>
  <c r="AX142" i="4"/>
  <c r="AX143" i="4"/>
  <c r="AX144" i="4"/>
  <c r="AX145" i="4"/>
  <c r="AX146" i="4"/>
  <c r="AX147" i="4"/>
  <c r="AX148" i="4"/>
  <c r="AX149" i="4"/>
  <c r="AX150" i="4"/>
  <c r="AX151" i="4"/>
  <c r="AX152" i="4"/>
  <c r="AX153" i="4"/>
  <c r="AX154" i="4"/>
  <c r="AX155" i="4"/>
  <c r="AX10" i="4"/>
  <c r="EM16" i="4"/>
  <c r="EM17" i="4"/>
  <c r="EM18" i="4"/>
  <c r="EM19" i="4"/>
  <c r="EM20" i="4"/>
  <c r="EM21" i="4"/>
  <c r="EM22" i="4"/>
  <c r="EM23" i="4"/>
  <c r="EM24" i="4"/>
  <c r="EM25" i="4"/>
  <c r="EM26" i="4"/>
  <c r="EM27" i="4"/>
  <c r="EM28" i="4"/>
  <c r="EM29" i="4"/>
  <c r="EM30" i="4"/>
  <c r="EM31" i="4"/>
  <c r="EM32" i="4"/>
  <c r="EM33" i="4"/>
  <c r="EM34" i="4"/>
  <c r="EM35" i="4"/>
  <c r="EM36" i="4"/>
  <c r="EM37" i="4"/>
  <c r="EM38" i="4"/>
  <c r="EM39" i="4"/>
  <c r="EM40" i="4"/>
  <c r="EM41" i="4"/>
  <c r="EM42" i="4"/>
  <c r="EM43" i="4"/>
  <c r="EM44" i="4"/>
  <c r="EM45" i="4"/>
  <c r="EM46" i="4"/>
  <c r="EM47" i="4"/>
  <c r="EM48" i="4"/>
  <c r="EM49" i="4"/>
  <c r="EM50" i="4"/>
  <c r="EM51" i="4"/>
  <c r="EM52" i="4"/>
  <c r="EM53" i="4"/>
  <c r="EM54" i="4"/>
  <c r="EM55" i="4"/>
  <c r="EM56" i="4"/>
  <c r="EM57" i="4"/>
  <c r="EM58" i="4"/>
  <c r="EM59" i="4"/>
  <c r="EM60" i="4"/>
  <c r="EM61" i="4"/>
  <c r="EM62" i="4"/>
  <c r="EM63" i="4"/>
  <c r="EM64" i="4"/>
  <c r="EM65" i="4"/>
  <c r="EM66" i="4"/>
  <c r="EM67" i="4"/>
  <c r="EM68" i="4"/>
  <c r="EM69" i="4"/>
  <c r="EM70" i="4"/>
  <c r="EM71" i="4"/>
  <c r="EM72" i="4"/>
  <c r="EM73" i="4"/>
  <c r="EM74" i="4"/>
  <c r="EM75" i="4"/>
  <c r="EM76" i="4"/>
  <c r="EM77" i="4"/>
  <c r="EM78" i="4"/>
  <c r="EM79" i="4"/>
  <c r="EM80" i="4"/>
  <c r="EM81" i="4"/>
  <c r="EM82" i="4"/>
  <c r="EM83" i="4"/>
  <c r="EM84" i="4"/>
  <c r="EM85" i="4"/>
  <c r="EM86" i="4"/>
  <c r="EM87" i="4"/>
  <c r="EM88" i="4"/>
  <c r="EM89" i="4"/>
  <c r="EM90" i="4"/>
  <c r="EM91" i="4"/>
  <c r="EM92" i="4"/>
  <c r="EM93" i="4"/>
  <c r="EM94" i="4"/>
  <c r="EM95" i="4"/>
  <c r="EM96" i="4"/>
  <c r="EM97" i="4"/>
  <c r="EM98" i="4"/>
  <c r="EM99" i="4"/>
  <c r="EM100" i="4"/>
  <c r="EM101" i="4"/>
  <c r="EM102" i="4"/>
  <c r="EM103" i="4"/>
  <c r="EM104" i="4"/>
  <c r="EM105" i="4"/>
  <c r="EM106" i="4"/>
  <c r="EM107" i="4"/>
  <c r="EM108" i="4"/>
  <c r="EM109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EL38" i="4" s="1"/>
  <c r="AR39" i="4"/>
  <c r="EL39" i="4" s="1"/>
  <c r="AR40" i="4"/>
  <c r="EL40" i="4" s="1"/>
  <c r="AR41" i="4"/>
  <c r="EL41" i="4" s="1"/>
  <c r="AR42" i="4"/>
  <c r="EL42" i="4" s="1"/>
  <c r="AR43" i="4"/>
  <c r="EL43" i="4" s="1"/>
  <c r="AR44" i="4"/>
  <c r="EL44" i="4" s="1"/>
  <c r="AR45" i="4"/>
  <c r="EL45" i="4" s="1"/>
  <c r="AR46" i="4"/>
  <c r="EL46" i="4" s="1"/>
  <c r="AR47" i="4"/>
  <c r="EL47" i="4" s="1"/>
  <c r="AR48" i="4"/>
  <c r="EL48" i="4" s="1"/>
  <c r="AR49" i="4"/>
  <c r="EL49" i="4" s="1"/>
  <c r="AR50" i="4"/>
  <c r="EL50" i="4" s="1"/>
  <c r="AR51" i="4"/>
  <c r="EL51" i="4" s="1"/>
  <c r="AR52" i="4"/>
  <c r="EL52" i="4" s="1"/>
  <c r="AR53" i="4"/>
  <c r="EL53" i="4" s="1"/>
  <c r="AR54" i="4"/>
  <c r="EL54" i="4" s="1"/>
  <c r="AR55" i="4"/>
  <c r="EL55" i="4" s="1"/>
  <c r="AR56" i="4"/>
  <c r="EL56" i="4" s="1"/>
  <c r="AR57" i="4"/>
  <c r="EL57" i="4" s="1"/>
  <c r="AR58" i="4"/>
  <c r="EL58" i="4" s="1"/>
  <c r="AR59" i="4"/>
  <c r="EL59" i="4" s="1"/>
  <c r="AR60" i="4"/>
  <c r="EL60" i="4" s="1"/>
  <c r="AR61" i="4"/>
  <c r="EL61" i="4" s="1"/>
  <c r="AR62" i="4"/>
  <c r="EL62" i="4" s="1"/>
  <c r="AR63" i="4"/>
  <c r="EL63" i="4" s="1"/>
  <c r="AR64" i="4"/>
  <c r="EL64" i="4" s="1"/>
  <c r="AR65" i="4"/>
  <c r="EL65" i="4" s="1"/>
  <c r="AR66" i="4"/>
  <c r="EL66" i="4" s="1"/>
  <c r="AR67" i="4"/>
  <c r="EL67" i="4" s="1"/>
  <c r="AR68" i="4"/>
  <c r="EL68" i="4" s="1"/>
  <c r="AR69" i="4"/>
  <c r="EL69" i="4" s="1"/>
  <c r="AR70" i="4"/>
  <c r="EL70" i="4" s="1"/>
  <c r="AR71" i="4"/>
  <c r="EL71" i="4" s="1"/>
  <c r="AR72" i="4"/>
  <c r="EL72" i="4" s="1"/>
  <c r="AR73" i="4"/>
  <c r="EL73" i="4" s="1"/>
  <c r="AR74" i="4"/>
  <c r="EL74" i="4" s="1"/>
  <c r="AR75" i="4"/>
  <c r="EL75" i="4" s="1"/>
  <c r="AR76" i="4"/>
  <c r="EL76" i="4" s="1"/>
  <c r="AR77" i="4"/>
  <c r="EL77" i="4" s="1"/>
  <c r="AR78" i="4"/>
  <c r="EL78" i="4" s="1"/>
  <c r="AR79" i="4"/>
  <c r="EL79" i="4" s="1"/>
  <c r="AR80" i="4"/>
  <c r="EL80" i="4" s="1"/>
  <c r="AR81" i="4"/>
  <c r="EL81" i="4" s="1"/>
  <c r="AR82" i="4"/>
  <c r="EL82" i="4" s="1"/>
  <c r="AR83" i="4"/>
  <c r="EL83" i="4" s="1"/>
  <c r="AR84" i="4"/>
  <c r="EL84" i="4" s="1"/>
  <c r="AR85" i="4"/>
  <c r="EL85" i="4" s="1"/>
  <c r="AR86" i="4"/>
  <c r="EL86" i="4" s="1"/>
  <c r="AR87" i="4"/>
  <c r="EL87" i="4" s="1"/>
  <c r="AR88" i="4"/>
  <c r="EL88" i="4" s="1"/>
  <c r="AR89" i="4"/>
  <c r="EL89" i="4" s="1"/>
  <c r="AR90" i="4"/>
  <c r="EL90" i="4" s="1"/>
  <c r="AR91" i="4"/>
  <c r="EL91" i="4" s="1"/>
  <c r="AR92" i="4"/>
  <c r="EL92" i="4" s="1"/>
  <c r="AR93" i="4"/>
  <c r="EL93" i="4" s="1"/>
  <c r="AR94" i="4"/>
  <c r="EL94" i="4" s="1"/>
  <c r="AR95" i="4"/>
  <c r="EL95" i="4" s="1"/>
  <c r="AR96" i="4"/>
  <c r="EL96" i="4" s="1"/>
  <c r="AR97" i="4"/>
  <c r="EL97" i="4" s="1"/>
  <c r="AR98" i="4"/>
  <c r="EL98" i="4" s="1"/>
  <c r="AR99" i="4"/>
  <c r="EL99" i="4" s="1"/>
  <c r="AR100" i="4"/>
  <c r="EL100" i="4" s="1"/>
  <c r="AR101" i="4"/>
  <c r="EL101" i="4" s="1"/>
  <c r="AR102" i="4"/>
  <c r="EL102" i="4" s="1"/>
  <c r="AR103" i="4"/>
  <c r="EL103" i="4" s="1"/>
  <c r="AR104" i="4"/>
  <c r="EL104" i="4" s="1"/>
  <c r="AR105" i="4"/>
  <c r="EL105" i="4" s="1"/>
  <c r="AR106" i="4"/>
  <c r="EL106" i="4" s="1"/>
  <c r="AR107" i="4"/>
  <c r="EL107" i="4" s="1"/>
  <c r="AR108" i="4"/>
  <c r="EL108" i="4" s="1"/>
  <c r="AR109" i="4"/>
  <c r="EL109" i="4" s="1"/>
  <c r="AR11" i="4"/>
  <c r="AR12" i="4"/>
  <c r="AR13" i="4"/>
  <c r="AR14" i="4"/>
  <c r="AR15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0" i="4"/>
  <c r="AL38" i="4"/>
  <c r="EJ38" i="4" s="1"/>
  <c r="AL39" i="4"/>
  <c r="EJ39" i="4" s="1"/>
  <c r="AL40" i="4"/>
  <c r="EJ40" i="4" s="1"/>
  <c r="AL41" i="4"/>
  <c r="EJ41" i="4" s="1"/>
  <c r="AL42" i="4"/>
  <c r="EJ42" i="4" s="1"/>
  <c r="AL43" i="4"/>
  <c r="EJ43" i="4" s="1"/>
  <c r="AL44" i="4"/>
  <c r="EJ44" i="4" s="1"/>
  <c r="AL45" i="4"/>
  <c r="EJ45" i="4" s="1"/>
  <c r="AL46" i="4"/>
  <c r="EJ46" i="4" s="1"/>
  <c r="AL47" i="4"/>
  <c r="EJ47" i="4" s="1"/>
  <c r="AL48" i="4"/>
  <c r="EJ48" i="4" s="1"/>
  <c r="AL49" i="4"/>
  <c r="EJ49" i="4" s="1"/>
  <c r="AL50" i="4"/>
  <c r="EJ50" i="4" s="1"/>
  <c r="AL51" i="4"/>
  <c r="EJ51" i="4" s="1"/>
  <c r="AL52" i="4"/>
  <c r="EJ52" i="4" s="1"/>
  <c r="AL53" i="4"/>
  <c r="EJ53" i="4" s="1"/>
  <c r="AL54" i="4"/>
  <c r="EJ54" i="4" s="1"/>
  <c r="AL55" i="4"/>
  <c r="EJ55" i="4" s="1"/>
  <c r="AL56" i="4"/>
  <c r="EJ56" i="4" s="1"/>
  <c r="AL57" i="4"/>
  <c r="EJ57" i="4" s="1"/>
  <c r="AL58" i="4"/>
  <c r="EJ58" i="4" s="1"/>
  <c r="AL59" i="4"/>
  <c r="EJ59" i="4" s="1"/>
  <c r="AL60" i="4"/>
  <c r="EJ60" i="4" s="1"/>
  <c r="AL61" i="4"/>
  <c r="EJ61" i="4" s="1"/>
  <c r="AL62" i="4"/>
  <c r="EJ62" i="4" s="1"/>
  <c r="AL63" i="4"/>
  <c r="EJ63" i="4" s="1"/>
  <c r="AL64" i="4"/>
  <c r="EJ64" i="4" s="1"/>
  <c r="AL65" i="4"/>
  <c r="EJ65" i="4" s="1"/>
  <c r="AL66" i="4"/>
  <c r="EJ66" i="4" s="1"/>
  <c r="AL67" i="4"/>
  <c r="EJ67" i="4" s="1"/>
  <c r="AL68" i="4"/>
  <c r="EJ68" i="4" s="1"/>
  <c r="AL69" i="4"/>
  <c r="EJ69" i="4" s="1"/>
  <c r="AL70" i="4"/>
  <c r="EJ70" i="4" s="1"/>
  <c r="AL71" i="4"/>
  <c r="EJ71" i="4" s="1"/>
  <c r="AL72" i="4"/>
  <c r="EJ72" i="4" s="1"/>
  <c r="AL73" i="4"/>
  <c r="EJ73" i="4" s="1"/>
  <c r="AL74" i="4"/>
  <c r="EJ74" i="4" s="1"/>
  <c r="AL75" i="4"/>
  <c r="EJ75" i="4" s="1"/>
  <c r="AL76" i="4"/>
  <c r="EJ76" i="4" s="1"/>
  <c r="AL77" i="4"/>
  <c r="EJ77" i="4" s="1"/>
  <c r="AL78" i="4"/>
  <c r="EJ78" i="4" s="1"/>
  <c r="AL79" i="4"/>
  <c r="EJ79" i="4" s="1"/>
  <c r="AL80" i="4"/>
  <c r="EJ80" i="4" s="1"/>
  <c r="AL81" i="4"/>
  <c r="EJ81" i="4" s="1"/>
  <c r="AL82" i="4"/>
  <c r="EJ82" i="4" s="1"/>
  <c r="AL83" i="4"/>
  <c r="EJ83" i="4" s="1"/>
  <c r="AL84" i="4"/>
  <c r="EJ84" i="4" s="1"/>
  <c r="AL85" i="4"/>
  <c r="EJ85" i="4" s="1"/>
  <c r="AL86" i="4"/>
  <c r="EJ86" i="4" s="1"/>
  <c r="AL87" i="4"/>
  <c r="EJ87" i="4" s="1"/>
  <c r="AL88" i="4"/>
  <c r="EJ88" i="4" s="1"/>
  <c r="AL89" i="4"/>
  <c r="EJ89" i="4" s="1"/>
  <c r="AL90" i="4"/>
  <c r="EJ90" i="4" s="1"/>
  <c r="AL91" i="4"/>
  <c r="EJ91" i="4" s="1"/>
  <c r="AL92" i="4"/>
  <c r="EJ92" i="4" s="1"/>
  <c r="AL93" i="4"/>
  <c r="EJ93" i="4" s="1"/>
  <c r="AL94" i="4"/>
  <c r="EJ94" i="4" s="1"/>
  <c r="AL95" i="4"/>
  <c r="EJ95" i="4" s="1"/>
  <c r="AL96" i="4"/>
  <c r="EJ96" i="4" s="1"/>
  <c r="AL97" i="4"/>
  <c r="EJ97" i="4" s="1"/>
  <c r="AL98" i="4"/>
  <c r="EJ98" i="4" s="1"/>
  <c r="AL99" i="4"/>
  <c r="EJ99" i="4" s="1"/>
  <c r="AL100" i="4"/>
  <c r="EJ100" i="4" s="1"/>
  <c r="AL101" i="4"/>
  <c r="EJ101" i="4" s="1"/>
  <c r="AL102" i="4"/>
  <c r="EJ102" i="4" s="1"/>
  <c r="AL103" i="4"/>
  <c r="EJ103" i="4" s="1"/>
  <c r="AL104" i="4"/>
  <c r="EJ104" i="4" s="1"/>
  <c r="AL105" i="4"/>
  <c r="EJ105" i="4" s="1"/>
  <c r="AL106" i="4"/>
  <c r="EJ106" i="4" s="1"/>
  <c r="AL107" i="4"/>
  <c r="EJ107" i="4" s="1"/>
  <c r="AL108" i="4"/>
  <c r="EJ108" i="4" s="1"/>
  <c r="AL109" i="4"/>
  <c r="EJ109" i="4" s="1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EK38" i="4" s="1"/>
  <c r="AO39" i="4"/>
  <c r="EK39" i="4" s="1"/>
  <c r="AO40" i="4"/>
  <c r="EK40" i="4" s="1"/>
  <c r="AO41" i="4"/>
  <c r="EK41" i="4" s="1"/>
  <c r="AO42" i="4"/>
  <c r="EK42" i="4" s="1"/>
  <c r="AO43" i="4"/>
  <c r="EK43" i="4" s="1"/>
  <c r="AO44" i="4"/>
  <c r="EK44" i="4" s="1"/>
  <c r="AO45" i="4"/>
  <c r="EK45" i="4" s="1"/>
  <c r="AO46" i="4"/>
  <c r="EK46" i="4" s="1"/>
  <c r="AO47" i="4"/>
  <c r="EK47" i="4" s="1"/>
  <c r="AO48" i="4"/>
  <c r="EK48" i="4" s="1"/>
  <c r="AO49" i="4"/>
  <c r="EK49" i="4" s="1"/>
  <c r="AO50" i="4"/>
  <c r="EK50" i="4" s="1"/>
  <c r="AO51" i="4"/>
  <c r="EK51" i="4" s="1"/>
  <c r="AO52" i="4"/>
  <c r="EK52" i="4" s="1"/>
  <c r="AO53" i="4"/>
  <c r="EK53" i="4" s="1"/>
  <c r="AO54" i="4"/>
  <c r="EK54" i="4" s="1"/>
  <c r="AO55" i="4"/>
  <c r="EK55" i="4" s="1"/>
  <c r="AO56" i="4"/>
  <c r="EK56" i="4" s="1"/>
  <c r="AO57" i="4"/>
  <c r="EK57" i="4" s="1"/>
  <c r="AO58" i="4"/>
  <c r="EK58" i="4" s="1"/>
  <c r="AO59" i="4"/>
  <c r="EK59" i="4" s="1"/>
  <c r="AO60" i="4"/>
  <c r="EK60" i="4" s="1"/>
  <c r="AO61" i="4"/>
  <c r="EK61" i="4" s="1"/>
  <c r="AO62" i="4"/>
  <c r="EK62" i="4" s="1"/>
  <c r="AO63" i="4"/>
  <c r="EK63" i="4" s="1"/>
  <c r="AO64" i="4"/>
  <c r="EK64" i="4" s="1"/>
  <c r="AO65" i="4"/>
  <c r="EK65" i="4" s="1"/>
  <c r="AO66" i="4"/>
  <c r="EK66" i="4" s="1"/>
  <c r="AO67" i="4"/>
  <c r="EK67" i="4" s="1"/>
  <c r="AO68" i="4"/>
  <c r="EK68" i="4" s="1"/>
  <c r="AO69" i="4"/>
  <c r="EK69" i="4" s="1"/>
  <c r="AO70" i="4"/>
  <c r="EK70" i="4" s="1"/>
  <c r="AO71" i="4"/>
  <c r="EK71" i="4" s="1"/>
  <c r="AO72" i="4"/>
  <c r="EK72" i="4" s="1"/>
  <c r="AO73" i="4"/>
  <c r="EK73" i="4" s="1"/>
  <c r="AO74" i="4"/>
  <c r="EK74" i="4" s="1"/>
  <c r="AO75" i="4"/>
  <c r="EK75" i="4" s="1"/>
  <c r="AO76" i="4"/>
  <c r="EK76" i="4" s="1"/>
  <c r="AO77" i="4"/>
  <c r="EK77" i="4" s="1"/>
  <c r="AO78" i="4"/>
  <c r="EK78" i="4" s="1"/>
  <c r="AO79" i="4"/>
  <c r="EK79" i="4" s="1"/>
  <c r="AO80" i="4"/>
  <c r="EK80" i="4" s="1"/>
  <c r="AO81" i="4"/>
  <c r="EK81" i="4" s="1"/>
  <c r="AO82" i="4"/>
  <c r="EK82" i="4" s="1"/>
  <c r="AO83" i="4"/>
  <c r="EK83" i="4" s="1"/>
  <c r="AO84" i="4"/>
  <c r="EK84" i="4" s="1"/>
  <c r="AO85" i="4"/>
  <c r="EK85" i="4" s="1"/>
  <c r="AO86" i="4"/>
  <c r="EK86" i="4" s="1"/>
  <c r="AO87" i="4"/>
  <c r="EK87" i="4" s="1"/>
  <c r="AO88" i="4"/>
  <c r="EK88" i="4" s="1"/>
  <c r="AO89" i="4"/>
  <c r="EK89" i="4" s="1"/>
  <c r="AO90" i="4"/>
  <c r="EK90" i="4" s="1"/>
  <c r="AO91" i="4"/>
  <c r="EK91" i="4" s="1"/>
  <c r="AO92" i="4"/>
  <c r="EK92" i="4" s="1"/>
  <c r="AO93" i="4"/>
  <c r="EK93" i="4" s="1"/>
  <c r="AO94" i="4"/>
  <c r="EK94" i="4" s="1"/>
  <c r="AO95" i="4"/>
  <c r="EK95" i="4" s="1"/>
  <c r="AO96" i="4"/>
  <c r="EK96" i="4" s="1"/>
  <c r="AO97" i="4"/>
  <c r="EK97" i="4" s="1"/>
  <c r="AO98" i="4"/>
  <c r="EK98" i="4" s="1"/>
  <c r="AO99" i="4"/>
  <c r="EK99" i="4" s="1"/>
  <c r="AO100" i="4"/>
  <c r="EK100" i="4" s="1"/>
  <c r="AO101" i="4"/>
  <c r="EK101" i="4" s="1"/>
  <c r="AO102" i="4"/>
  <c r="EK102" i="4" s="1"/>
  <c r="AO103" i="4"/>
  <c r="EK103" i="4" s="1"/>
  <c r="AO104" i="4"/>
  <c r="EK104" i="4" s="1"/>
  <c r="AO105" i="4"/>
  <c r="EK105" i="4" s="1"/>
  <c r="AO106" i="4"/>
  <c r="EK106" i="4" s="1"/>
  <c r="AO107" i="4"/>
  <c r="EK107" i="4" s="1"/>
  <c r="AO108" i="4"/>
  <c r="EK108" i="4" s="1"/>
  <c r="AO109" i="4"/>
  <c r="EK109" i="4" s="1"/>
  <c r="AO10" i="4"/>
  <c r="AI38" i="4"/>
  <c r="EI38" i="4" s="1"/>
  <c r="AI39" i="4"/>
  <c r="EI39" i="4" s="1"/>
  <c r="AI40" i="4"/>
  <c r="EI40" i="4" s="1"/>
  <c r="AI41" i="4"/>
  <c r="EI41" i="4" s="1"/>
  <c r="AI42" i="4"/>
  <c r="EI42" i="4" s="1"/>
  <c r="AI43" i="4"/>
  <c r="EI43" i="4" s="1"/>
  <c r="AI44" i="4"/>
  <c r="EI44" i="4" s="1"/>
  <c r="AI45" i="4"/>
  <c r="EI45" i="4" s="1"/>
  <c r="AI46" i="4"/>
  <c r="EI46" i="4" s="1"/>
  <c r="AI47" i="4"/>
  <c r="EI47" i="4" s="1"/>
  <c r="AI48" i="4"/>
  <c r="EI48" i="4" s="1"/>
  <c r="AI49" i="4"/>
  <c r="EI49" i="4" s="1"/>
  <c r="AI50" i="4"/>
  <c r="EI50" i="4" s="1"/>
  <c r="AI51" i="4"/>
  <c r="EI51" i="4" s="1"/>
  <c r="AI52" i="4"/>
  <c r="EI52" i="4" s="1"/>
  <c r="AI53" i="4"/>
  <c r="EI53" i="4" s="1"/>
  <c r="AI54" i="4"/>
  <c r="EI54" i="4" s="1"/>
  <c r="AI55" i="4"/>
  <c r="EI55" i="4" s="1"/>
  <c r="AI56" i="4"/>
  <c r="EI56" i="4" s="1"/>
  <c r="AI57" i="4"/>
  <c r="EI57" i="4" s="1"/>
  <c r="AI58" i="4"/>
  <c r="EI58" i="4" s="1"/>
  <c r="AI59" i="4"/>
  <c r="EI59" i="4" s="1"/>
  <c r="AI60" i="4"/>
  <c r="EI60" i="4" s="1"/>
  <c r="AI61" i="4"/>
  <c r="EI61" i="4" s="1"/>
  <c r="AI62" i="4"/>
  <c r="EI62" i="4" s="1"/>
  <c r="AI63" i="4"/>
  <c r="EI63" i="4" s="1"/>
  <c r="AI64" i="4"/>
  <c r="EI64" i="4" s="1"/>
  <c r="AI65" i="4"/>
  <c r="EI65" i="4" s="1"/>
  <c r="AI66" i="4"/>
  <c r="EI66" i="4" s="1"/>
  <c r="AI67" i="4"/>
  <c r="EI67" i="4" s="1"/>
  <c r="AI68" i="4"/>
  <c r="EI68" i="4" s="1"/>
  <c r="AI69" i="4"/>
  <c r="EI69" i="4" s="1"/>
  <c r="AI70" i="4"/>
  <c r="EI70" i="4" s="1"/>
  <c r="AI71" i="4"/>
  <c r="EI71" i="4" s="1"/>
  <c r="AI72" i="4"/>
  <c r="EI72" i="4" s="1"/>
  <c r="AI73" i="4"/>
  <c r="EI73" i="4" s="1"/>
  <c r="AI74" i="4"/>
  <c r="EI74" i="4" s="1"/>
  <c r="AI75" i="4"/>
  <c r="EI75" i="4" s="1"/>
  <c r="AI76" i="4"/>
  <c r="EI76" i="4" s="1"/>
  <c r="AI77" i="4"/>
  <c r="EI77" i="4" s="1"/>
  <c r="AI78" i="4"/>
  <c r="EI78" i="4" s="1"/>
  <c r="AI79" i="4"/>
  <c r="EI79" i="4" s="1"/>
  <c r="AI80" i="4"/>
  <c r="EI80" i="4" s="1"/>
  <c r="AI81" i="4"/>
  <c r="EI81" i="4" s="1"/>
  <c r="AI82" i="4"/>
  <c r="EI82" i="4" s="1"/>
  <c r="AI83" i="4"/>
  <c r="EI83" i="4" s="1"/>
  <c r="AI84" i="4"/>
  <c r="EI84" i="4" s="1"/>
  <c r="AI85" i="4"/>
  <c r="EI85" i="4" s="1"/>
  <c r="AI86" i="4"/>
  <c r="EI86" i="4" s="1"/>
  <c r="AI87" i="4"/>
  <c r="EI87" i="4" s="1"/>
  <c r="AI88" i="4"/>
  <c r="EI88" i="4" s="1"/>
  <c r="AI89" i="4"/>
  <c r="EI89" i="4" s="1"/>
  <c r="AI90" i="4"/>
  <c r="EI90" i="4" s="1"/>
  <c r="AI91" i="4"/>
  <c r="EI91" i="4" s="1"/>
  <c r="AI92" i="4"/>
  <c r="EI92" i="4" s="1"/>
  <c r="AI93" i="4"/>
  <c r="EI93" i="4" s="1"/>
  <c r="AI94" i="4"/>
  <c r="EI94" i="4" s="1"/>
  <c r="AI95" i="4"/>
  <c r="EI95" i="4" s="1"/>
  <c r="AI96" i="4"/>
  <c r="EI96" i="4" s="1"/>
  <c r="AI97" i="4"/>
  <c r="EI97" i="4" s="1"/>
  <c r="AI98" i="4"/>
  <c r="EI98" i="4" s="1"/>
  <c r="AI99" i="4"/>
  <c r="EI99" i="4" s="1"/>
  <c r="AI100" i="4"/>
  <c r="EI100" i="4" s="1"/>
  <c r="AI101" i="4"/>
  <c r="EI101" i="4" s="1"/>
  <c r="AI102" i="4"/>
  <c r="EI102" i="4" s="1"/>
  <c r="AI103" i="4"/>
  <c r="EI103" i="4" s="1"/>
  <c r="AI104" i="4"/>
  <c r="EI104" i="4" s="1"/>
  <c r="AI105" i="4"/>
  <c r="EI105" i="4" s="1"/>
  <c r="AI106" i="4"/>
  <c r="EI106" i="4" s="1"/>
  <c r="AI107" i="4"/>
  <c r="EI107" i="4" s="1"/>
  <c r="AI108" i="4"/>
  <c r="EI108" i="4" s="1"/>
  <c r="AI109" i="4"/>
  <c r="EI109" i="4" s="1"/>
  <c r="AC38" i="4"/>
  <c r="EG38" i="4" s="1"/>
  <c r="AC39" i="4"/>
  <c r="EG39" i="4" s="1"/>
  <c r="AC40" i="4"/>
  <c r="EG40" i="4" s="1"/>
  <c r="AC41" i="4"/>
  <c r="EG41" i="4" s="1"/>
  <c r="AC42" i="4"/>
  <c r="EG42" i="4" s="1"/>
  <c r="AC43" i="4"/>
  <c r="EG43" i="4" s="1"/>
  <c r="AC44" i="4"/>
  <c r="EG44" i="4" s="1"/>
  <c r="AC45" i="4"/>
  <c r="EG45" i="4" s="1"/>
  <c r="AC46" i="4"/>
  <c r="EG46" i="4" s="1"/>
  <c r="AC47" i="4"/>
  <c r="EG47" i="4" s="1"/>
  <c r="AC48" i="4"/>
  <c r="EG48" i="4" s="1"/>
  <c r="AC49" i="4"/>
  <c r="EG49" i="4" s="1"/>
  <c r="AC50" i="4"/>
  <c r="EG50" i="4" s="1"/>
  <c r="AC51" i="4"/>
  <c r="EG51" i="4" s="1"/>
  <c r="AC52" i="4"/>
  <c r="EG52" i="4" s="1"/>
  <c r="AC53" i="4"/>
  <c r="EG53" i="4" s="1"/>
  <c r="AC54" i="4"/>
  <c r="EG54" i="4" s="1"/>
  <c r="AC55" i="4"/>
  <c r="EG55" i="4" s="1"/>
  <c r="AC56" i="4"/>
  <c r="EG56" i="4" s="1"/>
  <c r="AC57" i="4"/>
  <c r="EG57" i="4" s="1"/>
  <c r="AC58" i="4"/>
  <c r="EG58" i="4" s="1"/>
  <c r="AC59" i="4"/>
  <c r="EG59" i="4" s="1"/>
  <c r="AC60" i="4"/>
  <c r="EG60" i="4" s="1"/>
  <c r="AC61" i="4"/>
  <c r="EG61" i="4" s="1"/>
  <c r="AC62" i="4"/>
  <c r="EG62" i="4" s="1"/>
  <c r="AC63" i="4"/>
  <c r="EG63" i="4" s="1"/>
  <c r="AC64" i="4"/>
  <c r="EG64" i="4" s="1"/>
  <c r="AC65" i="4"/>
  <c r="EG65" i="4" s="1"/>
  <c r="AC66" i="4"/>
  <c r="EG66" i="4" s="1"/>
  <c r="AC67" i="4"/>
  <c r="EG67" i="4" s="1"/>
  <c r="AC68" i="4"/>
  <c r="EG68" i="4" s="1"/>
  <c r="AC69" i="4"/>
  <c r="EG69" i="4" s="1"/>
  <c r="AC70" i="4"/>
  <c r="EG70" i="4" s="1"/>
  <c r="AC71" i="4"/>
  <c r="EG71" i="4" s="1"/>
  <c r="AC72" i="4"/>
  <c r="EG72" i="4" s="1"/>
  <c r="AC73" i="4"/>
  <c r="EG73" i="4" s="1"/>
  <c r="AC74" i="4"/>
  <c r="EG74" i="4" s="1"/>
  <c r="AC75" i="4"/>
  <c r="EG75" i="4" s="1"/>
  <c r="AC76" i="4"/>
  <c r="EG76" i="4" s="1"/>
  <c r="AC77" i="4"/>
  <c r="EG77" i="4" s="1"/>
  <c r="AC78" i="4"/>
  <c r="EG78" i="4" s="1"/>
  <c r="AC79" i="4"/>
  <c r="EG79" i="4" s="1"/>
  <c r="AC80" i="4"/>
  <c r="EG80" i="4" s="1"/>
  <c r="AC81" i="4"/>
  <c r="EG81" i="4" s="1"/>
  <c r="AC82" i="4"/>
  <c r="EG82" i="4" s="1"/>
  <c r="AC83" i="4"/>
  <c r="EG83" i="4" s="1"/>
  <c r="AC84" i="4"/>
  <c r="EG84" i="4" s="1"/>
  <c r="AC85" i="4"/>
  <c r="EG85" i="4" s="1"/>
  <c r="AC86" i="4"/>
  <c r="EG86" i="4" s="1"/>
  <c r="AC87" i="4"/>
  <c r="EG87" i="4" s="1"/>
  <c r="AC88" i="4"/>
  <c r="EG88" i="4" s="1"/>
  <c r="AC89" i="4"/>
  <c r="EG89" i="4" s="1"/>
  <c r="AC90" i="4"/>
  <c r="EG90" i="4" s="1"/>
  <c r="AC91" i="4"/>
  <c r="EG91" i="4" s="1"/>
  <c r="AC92" i="4"/>
  <c r="EG92" i="4" s="1"/>
  <c r="AC93" i="4"/>
  <c r="EG93" i="4" s="1"/>
  <c r="AC94" i="4"/>
  <c r="EG94" i="4" s="1"/>
  <c r="AC95" i="4"/>
  <c r="EG95" i="4" s="1"/>
  <c r="AC96" i="4"/>
  <c r="EG96" i="4" s="1"/>
  <c r="AC97" i="4"/>
  <c r="EG97" i="4" s="1"/>
  <c r="AC98" i="4"/>
  <c r="EG98" i="4" s="1"/>
  <c r="AC99" i="4"/>
  <c r="EG99" i="4" s="1"/>
  <c r="AC100" i="4"/>
  <c r="EG100" i="4" s="1"/>
  <c r="AC101" i="4"/>
  <c r="EG101" i="4" s="1"/>
  <c r="AC102" i="4"/>
  <c r="EG102" i="4" s="1"/>
  <c r="AC103" i="4"/>
  <c r="EG103" i="4" s="1"/>
  <c r="AC104" i="4"/>
  <c r="EG104" i="4" s="1"/>
  <c r="AC105" i="4"/>
  <c r="EG105" i="4" s="1"/>
  <c r="AC106" i="4"/>
  <c r="EG106" i="4" s="1"/>
  <c r="AC107" i="4"/>
  <c r="EG107" i="4" s="1"/>
  <c r="AC108" i="4"/>
  <c r="EG108" i="4" s="1"/>
  <c r="AC109" i="4"/>
  <c r="EG109" i="4" s="1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BW38" i="4"/>
  <c r="CQ38" i="4" s="1"/>
  <c r="BW39" i="4"/>
  <c r="CQ39" i="4" s="1"/>
  <c r="BW40" i="4"/>
  <c r="CQ40" i="4" s="1"/>
  <c r="BW41" i="4"/>
  <c r="CQ41" i="4" s="1"/>
  <c r="BW42" i="4"/>
  <c r="CQ42" i="4" s="1"/>
  <c r="BW43" i="4"/>
  <c r="CQ43" i="4" s="1"/>
  <c r="BW44" i="4"/>
  <c r="CQ44" i="4" s="1"/>
  <c r="BW45" i="4"/>
  <c r="CQ45" i="4" s="1"/>
  <c r="BW46" i="4"/>
  <c r="CQ46" i="4" s="1"/>
  <c r="BW47" i="4"/>
  <c r="CQ47" i="4" s="1"/>
  <c r="BW48" i="4"/>
  <c r="CQ48" i="4" s="1"/>
  <c r="BW49" i="4"/>
  <c r="CQ49" i="4" s="1"/>
  <c r="BW50" i="4"/>
  <c r="CQ50" i="4" s="1"/>
  <c r="BW51" i="4"/>
  <c r="CQ51" i="4" s="1"/>
  <c r="BW52" i="4"/>
  <c r="CQ52" i="4" s="1"/>
  <c r="BW53" i="4"/>
  <c r="CQ53" i="4" s="1"/>
  <c r="BW54" i="4"/>
  <c r="CQ54" i="4" s="1"/>
  <c r="BW55" i="4"/>
  <c r="CQ55" i="4" s="1"/>
  <c r="BW56" i="4"/>
  <c r="CQ56" i="4" s="1"/>
  <c r="BW57" i="4"/>
  <c r="CQ57" i="4" s="1"/>
  <c r="BW58" i="4"/>
  <c r="CQ58" i="4" s="1"/>
  <c r="BW59" i="4"/>
  <c r="CQ59" i="4" s="1"/>
  <c r="BW60" i="4"/>
  <c r="CQ60" i="4" s="1"/>
  <c r="BW61" i="4"/>
  <c r="CQ61" i="4" s="1"/>
  <c r="BW62" i="4"/>
  <c r="CQ62" i="4" s="1"/>
  <c r="BW63" i="4"/>
  <c r="CQ63" i="4" s="1"/>
  <c r="BW64" i="4"/>
  <c r="CQ64" i="4" s="1"/>
  <c r="BW65" i="4"/>
  <c r="CQ65" i="4" s="1"/>
  <c r="BW66" i="4"/>
  <c r="CQ66" i="4" s="1"/>
  <c r="BW67" i="4"/>
  <c r="CQ67" i="4" s="1"/>
  <c r="BW68" i="4"/>
  <c r="CQ68" i="4" s="1"/>
  <c r="BW69" i="4"/>
  <c r="CQ69" i="4" s="1"/>
  <c r="BW70" i="4"/>
  <c r="CQ70" i="4" s="1"/>
  <c r="BW71" i="4"/>
  <c r="CQ71" i="4" s="1"/>
  <c r="BW72" i="4"/>
  <c r="CQ72" i="4" s="1"/>
  <c r="BW73" i="4"/>
  <c r="CQ73" i="4" s="1"/>
  <c r="BW74" i="4"/>
  <c r="CQ74" i="4" s="1"/>
  <c r="BW75" i="4"/>
  <c r="CQ75" i="4" s="1"/>
  <c r="BW76" i="4"/>
  <c r="CQ76" i="4" s="1"/>
  <c r="BW77" i="4"/>
  <c r="CQ77" i="4" s="1"/>
  <c r="BW78" i="4"/>
  <c r="CQ78" i="4" s="1"/>
  <c r="BW79" i="4"/>
  <c r="CQ79" i="4" s="1"/>
  <c r="BW80" i="4"/>
  <c r="CQ80" i="4" s="1"/>
  <c r="BW81" i="4"/>
  <c r="CQ81" i="4" s="1"/>
  <c r="BW82" i="4"/>
  <c r="CQ82" i="4" s="1"/>
  <c r="BW83" i="4"/>
  <c r="CQ83" i="4" s="1"/>
  <c r="BW84" i="4"/>
  <c r="CQ84" i="4" s="1"/>
  <c r="BW85" i="4"/>
  <c r="CQ85" i="4" s="1"/>
  <c r="BW86" i="4"/>
  <c r="CQ86" i="4" s="1"/>
  <c r="BW87" i="4"/>
  <c r="CQ87" i="4" s="1"/>
  <c r="BW88" i="4"/>
  <c r="CQ88" i="4" s="1"/>
  <c r="BW89" i="4"/>
  <c r="CQ89" i="4" s="1"/>
  <c r="BW90" i="4"/>
  <c r="CQ90" i="4" s="1"/>
  <c r="BW91" i="4"/>
  <c r="CQ91" i="4" s="1"/>
  <c r="BW92" i="4"/>
  <c r="CQ92" i="4" s="1"/>
  <c r="BW93" i="4"/>
  <c r="CQ93" i="4" s="1"/>
  <c r="BW94" i="4"/>
  <c r="CQ94" i="4" s="1"/>
  <c r="BW95" i="4"/>
  <c r="CQ95" i="4" s="1"/>
  <c r="BW96" i="4"/>
  <c r="CQ96" i="4" s="1"/>
  <c r="BW97" i="4"/>
  <c r="CQ97" i="4" s="1"/>
  <c r="BW98" i="4"/>
  <c r="CQ98" i="4" s="1"/>
  <c r="BW99" i="4"/>
  <c r="CQ99" i="4" s="1"/>
  <c r="BW100" i="4"/>
  <c r="CQ100" i="4" s="1"/>
  <c r="BW101" i="4"/>
  <c r="CQ101" i="4" s="1"/>
  <c r="BW102" i="4"/>
  <c r="CQ102" i="4" s="1"/>
  <c r="BW103" i="4"/>
  <c r="CQ103" i="4" s="1"/>
  <c r="BW104" i="4"/>
  <c r="CQ104" i="4" s="1"/>
  <c r="BW105" i="4"/>
  <c r="CQ105" i="4" s="1"/>
  <c r="BW106" i="4"/>
  <c r="CQ106" i="4" s="1"/>
  <c r="BW107" i="4"/>
  <c r="CQ107" i="4" s="1"/>
  <c r="BW108" i="4"/>
  <c r="CQ108" i="4" s="1"/>
  <c r="BW109" i="4"/>
  <c r="CQ109" i="4" s="1"/>
  <c r="BW110" i="4"/>
  <c r="CQ110" i="4" s="1"/>
  <c r="BW111" i="4"/>
  <c r="CQ111" i="4" s="1"/>
  <c r="BW112" i="4"/>
  <c r="CQ112" i="4" s="1"/>
  <c r="BW113" i="4"/>
  <c r="CQ113" i="4" s="1"/>
  <c r="BW114" i="4"/>
  <c r="CQ114" i="4" s="1"/>
  <c r="BW115" i="4"/>
  <c r="CQ115" i="4" s="1"/>
  <c r="BW116" i="4"/>
  <c r="CQ116" i="4" s="1"/>
  <c r="BW117" i="4"/>
  <c r="CQ117" i="4" s="1"/>
  <c r="BW118" i="4"/>
  <c r="CQ118" i="4" s="1"/>
  <c r="BW119" i="4"/>
  <c r="CQ119" i="4" s="1"/>
  <c r="BW120" i="4"/>
  <c r="CQ120" i="4" s="1"/>
  <c r="BW121" i="4"/>
  <c r="CQ121" i="4" s="1"/>
  <c r="BW122" i="4"/>
  <c r="CQ122" i="4" s="1"/>
  <c r="BW123" i="4"/>
  <c r="CQ123" i="4" s="1"/>
  <c r="BW124" i="4"/>
  <c r="CQ124" i="4" s="1"/>
  <c r="BW125" i="4"/>
  <c r="CQ125" i="4" s="1"/>
  <c r="BW126" i="4"/>
  <c r="CQ126" i="4" s="1"/>
  <c r="BW127" i="4"/>
  <c r="CQ127" i="4" s="1"/>
  <c r="BW128" i="4"/>
  <c r="CQ128" i="4" s="1"/>
  <c r="BW129" i="4"/>
  <c r="BW130" i="4"/>
  <c r="BW131" i="4"/>
  <c r="BW132" i="4"/>
  <c r="BW133" i="4"/>
  <c r="BW134" i="4"/>
  <c r="BW135" i="4"/>
  <c r="BW136" i="4"/>
  <c r="BW137" i="4"/>
  <c r="BW138" i="4"/>
  <c r="BW139" i="4"/>
  <c r="BW140" i="4"/>
  <c r="BW141" i="4"/>
  <c r="BW142" i="4"/>
  <c r="BW143" i="4"/>
  <c r="BW144" i="4"/>
  <c r="BW145" i="4"/>
  <c r="BW146" i="4"/>
  <c r="BW147" i="4"/>
  <c r="BW148" i="4"/>
  <c r="BW149" i="4"/>
  <c r="BW150" i="4"/>
  <c r="BW151" i="4"/>
  <c r="BW152" i="4"/>
  <c r="BW153" i="4"/>
  <c r="BW154" i="4"/>
  <c r="BW155" i="4"/>
  <c r="BW156" i="4"/>
  <c r="BW157" i="4"/>
  <c r="BW158" i="4"/>
  <c r="BW159" i="4"/>
  <c r="BW160" i="4"/>
  <c r="BW161" i="4"/>
  <c r="BW162" i="4"/>
  <c r="BW163" i="4"/>
  <c r="BW164" i="4"/>
  <c r="BW165" i="4"/>
  <c r="BW166" i="4"/>
  <c r="BW167" i="4"/>
  <c r="BW168" i="4"/>
  <c r="BW169" i="4"/>
  <c r="BW170" i="4"/>
  <c r="BW171" i="4"/>
  <c r="BW172" i="4"/>
  <c r="BW173" i="4"/>
  <c r="BW174" i="4"/>
  <c r="BW175" i="4"/>
  <c r="BW176" i="4"/>
  <c r="BW177" i="4"/>
  <c r="BW178" i="4"/>
  <c r="BW179" i="4"/>
  <c r="BW180" i="4"/>
  <c r="BW181" i="4"/>
  <c r="BW182" i="4"/>
  <c r="BW183" i="4"/>
  <c r="BW184" i="4"/>
  <c r="BX184" i="4" s="1"/>
  <c r="BY184" i="4" s="1"/>
  <c r="BW185" i="4"/>
  <c r="BX185" i="4" s="1"/>
  <c r="BY185" i="4" s="1"/>
  <c r="BW186" i="4"/>
  <c r="BX186" i="4" s="1"/>
  <c r="BY186" i="4" s="1"/>
  <c r="BW187" i="4"/>
  <c r="BX187" i="4" s="1"/>
  <c r="BY187" i="4" s="1"/>
  <c r="BW188" i="4"/>
  <c r="BX188" i="4" s="1"/>
  <c r="BY188" i="4" s="1"/>
  <c r="BW189" i="4"/>
  <c r="BX189" i="4" s="1"/>
  <c r="BY189" i="4" s="1"/>
  <c r="BW190" i="4"/>
  <c r="BX190" i="4" s="1"/>
  <c r="BY190" i="4" s="1"/>
  <c r="BW191" i="4"/>
  <c r="BX191" i="4" s="1"/>
  <c r="BY191" i="4" s="1"/>
  <c r="BW192" i="4"/>
  <c r="BX192" i="4" s="1"/>
  <c r="BY192" i="4" s="1"/>
  <c r="BW193" i="4"/>
  <c r="BX193" i="4" s="1"/>
  <c r="BY193" i="4" s="1"/>
  <c r="BT38" i="4"/>
  <c r="CP38" i="4" s="1"/>
  <c r="BT39" i="4"/>
  <c r="CP39" i="4" s="1"/>
  <c r="BT40" i="4"/>
  <c r="CP40" i="4" s="1"/>
  <c r="BT41" i="4"/>
  <c r="CP41" i="4" s="1"/>
  <c r="BT42" i="4"/>
  <c r="CP42" i="4" s="1"/>
  <c r="BT43" i="4"/>
  <c r="CP43" i="4" s="1"/>
  <c r="BT44" i="4"/>
  <c r="CP44" i="4" s="1"/>
  <c r="BT45" i="4"/>
  <c r="CP45" i="4" s="1"/>
  <c r="BT46" i="4"/>
  <c r="CP46" i="4" s="1"/>
  <c r="BT47" i="4"/>
  <c r="CP47" i="4" s="1"/>
  <c r="BT48" i="4"/>
  <c r="CP48" i="4" s="1"/>
  <c r="BT49" i="4"/>
  <c r="CP49" i="4" s="1"/>
  <c r="BT50" i="4"/>
  <c r="CP50" i="4" s="1"/>
  <c r="BT51" i="4"/>
  <c r="CP51" i="4" s="1"/>
  <c r="BT52" i="4"/>
  <c r="CP52" i="4" s="1"/>
  <c r="BT53" i="4"/>
  <c r="CP53" i="4" s="1"/>
  <c r="BT54" i="4"/>
  <c r="CP54" i="4" s="1"/>
  <c r="BT55" i="4"/>
  <c r="CP55" i="4" s="1"/>
  <c r="BT56" i="4"/>
  <c r="CP56" i="4" s="1"/>
  <c r="BT57" i="4"/>
  <c r="CP57" i="4" s="1"/>
  <c r="BT58" i="4"/>
  <c r="CP58" i="4" s="1"/>
  <c r="BT59" i="4"/>
  <c r="CP59" i="4" s="1"/>
  <c r="BT60" i="4"/>
  <c r="CP60" i="4" s="1"/>
  <c r="BT61" i="4"/>
  <c r="CP61" i="4" s="1"/>
  <c r="BT62" i="4"/>
  <c r="CP62" i="4" s="1"/>
  <c r="BT63" i="4"/>
  <c r="CP63" i="4" s="1"/>
  <c r="BT64" i="4"/>
  <c r="CP64" i="4" s="1"/>
  <c r="BT65" i="4"/>
  <c r="CP65" i="4" s="1"/>
  <c r="BT66" i="4"/>
  <c r="CP66" i="4" s="1"/>
  <c r="BT67" i="4"/>
  <c r="CP67" i="4" s="1"/>
  <c r="BT68" i="4"/>
  <c r="CP68" i="4" s="1"/>
  <c r="BT69" i="4"/>
  <c r="CP69" i="4" s="1"/>
  <c r="BT70" i="4"/>
  <c r="CP70" i="4" s="1"/>
  <c r="BT71" i="4"/>
  <c r="CP71" i="4" s="1"/>
  <c r="BT72" i="4"/>
  <c r="CP72" i="4" s="1"/>
  <c r="BT73" i="4"/>
  <c r="CP73" i="4" s="1"/>
  <c r="BT74" i="4"/>
  <c r="CP74" i="4" s="1"/>
  <c r="BT75" i="4"/>
  <c r="CP75" i="4" s="1"/>
  <c r="BT76" i="4"/>
  <c r="CP76" i="4" s="1"/>
  <c r="BT77" i="4"/>
  <c r="CP77" i="4" s="1"/>
  <c r="BT78" i="4"/>
  <c r="CP78" i="4" s="1"/>
  <c r="BT79" i="4"/>
  <c r="CP79" i="4" s="1"/>
  <c r="BT80" i="4"/>
  <c r="CP80" i="4" s="1"/>
  <c r="BT81" i="4"/>
  <c r="CP81" i="4" s="1"/>
  <c r="BT82" i="4"/>
  <c r="CP82" i="4" s="1"/>
  <c r="BT83" i="4"/>
  <c r="CP83" i="4" s="1"/>
  <c r="BT84" i="4"/>
  <c r="CP84" i="4" s="1"/>
  <c r="BT85" i="4"/>
  <c r="CP85" i="4" s="1"/>
  <c r="BT86" i="4"/>
  <c r="CP86" i="4" s="1"/>
  <c r="BT87" i="4"/>
  <c r="CP87" i="4" s="1"/>
  <c r="BT88" i="4"/>
  <c r="CP88" i="4" s="1"/>
  <c r="BT89" i="4"/>
  <c r="CP89" i="4" s="1"/>
  <c r="BT90" i="4"/>
  <c r="CP90" i="4" s="1"/>
  <c r="BT91" i="4"/>
  <c r="CP91" i="4" s="1"/>
  <c r="BT92" i="4"/>
  <c r="CP92" i="4" s="1"/>
  <c r="BT93" i="4"/>
  <c r="CP93" i="4" s="1"/>
  <c r="BT94" i="4"/>
  <c r="CP94" i="4" s="1"/>
  <c r="BT95" i="4"/>
  <c r="CP95" i="4" s="1"/>
  <c r="BT96" i="4"/>
  <c r="CP96" i="4" s="1"/>
  <c r="BT97" i="4"/>
  <c r="CP97" i="4" s="1"/>
  <c r="BT98" i="4"/>
  <c r="CP98" i="4" s="1"/>
  <c r="BT99" i="4"/>
  <c r="CP99" i="4" s="1"/>
  <c r="BT100" i="4"/>
  <c r="CP100" i="4" s="1"/>
  <c r="BT101" i="4"/>
  <c r="CP101" i="4" s="1"/>
  <c r="BT102" i="4"/>
  <c r="CP102" i="4" s="1"/>
  <c r="BT103" i="4"/>
  <c r="CP103" i="4" s="1"/>
  <c r="BT104" i="4"/>
  <c r="CP104" i="4" s="1"/>
  <c r="BT105" i="4"/>
  <c r="CP105" i="4" s="1"/>
  <c r="BT106" i="4"/>
  <c r="CP106" i="4" s="1"/>
  <c r="BT107" i="4"/>
  <c r="CP107" i="4" s="1"/>
  <c r="BT108" i="4"/>
  <c r="CP108" i="4" s="1"/>
  <c r="BT109" i="4"/>
  <c r="CP109" i="4" s="1"/>
  <c r="BT110" i="4"/>
  <c r="CP110" i="4" s="1"/>
  <c r="BT111" i="4"/>
  <c r="CP111" i="4" s="1"/>
  <c r="BT112" i="4"/>
  <c r="CP112" i="4" s="1"/>
  <c r="BT113" i="4"/>
  <c r="CP113" i="4" s="1"/>
  <c r="BT114" i="4"/>
  <c r="CP114" i="4" s="1"/>
  <c r="BT115" i="4"/>
  <c r="CP115" i="4" s="1"/>
  <c r="BT116" i="4"/>
  <c r="CP116" i="4" s="1"/>
  <c r="BT117" i="4"/>
  <c r="CP117" i="4" s="1"/>
  <c r="BT118" i="4"/>
  <c r="CP118" i="4" s="1"/>
  <c r="BT119" i="4"/>
  <c r="CP119" i="4" s="1"/>
  <c r="BT120" i="4"/>
  <c r="CP120" i="4" s="1"/>
  <c r="BT121" i="4"/>
  <c r="CP121" i="4" s="1"/>
  <c r="BT122" i="4"/>
  <c r="CP122" i="4" s="1"/>
  <c r="BT123" i="4"/>
  <c r="CP123" i="4" s="1"/>
  <c r="BT124" i="4"/>
  <c r="CP124" i="4" s="1"/>
  <c r="BT125" i="4"/>
  <c r="CP125" i="4" s="1"/>
  <c r="BT126" i="4"/>
  <c r="CP126" i="4" s="1"/>
  <c r="BT127" i="4"/>
  <c r="CP127" i="4" s="1"/>
  <c r="BT128" i="4"/>
  <c r="CP128" i="4" s="1"/>
  <c r="BT129" i="4"/>
  <c r="BT130" i="4"/>
  <c r="BT131" i="4"/>
  <c r="BT132" i="4"/>
  <c r="BT133" i="4"/>
  <c r="BT134" i="4"/>
  <c r="BT135" i="4"/>
  <c r="BT136" i="4"/>
  <c r="BT137" i="4"/>
  <c r="BT138" i="4"/>
  <c r="BT139" i="4"/>
  <c r="BT140" i="4"/>
  <c r="BT141" i="4"/>
  <c r="BT142" i="4"/>
  <c r="BT143" i="4"/>
  <c r="BT144" i="4"/>
  <c r="BT145" i="4"/>
  <c r="BT146" i="4"/>
  <c r="BT147" i="4"/>
  <c r="BT148" i="4"/>
  <c r="BT149" i="4"/>
  <c r="BT150" i="4"/>
  <c r="BT151" i="4"/>
  <c r="BT152" i="4"/>
  <c r="BT153" i="4"/>
  <c r="BT154" i="4"/>
  <c r="BQ38" i="4"/>
  <c r="CO38" i="4" s="1"/>
  <c r="BQ39" i="4"/>
  <c r="CO39" i="4" s="1"/>
  <c r="BQ40" i="4"/>
  <c r="CO40" i="4" s="1"/>
  <c r="BQ41" i="4"/>
  <c r="CO41" i="4" s="1"/>
  <c r="BQ42" i="4"/>
  <c r="CO42" i="4" s="1"/>
  <c r="BQ43" i="4"/>
  <c r="CO43" i="4" s="1"/>
  <c r="BQ44" i="4"/>
  <c r="CO44" i="4" s="1"/>
  <c r="BQ45" i="4"/>
  <c r="CO45" i="4" s="1"/>
  <c r="BQ46" i="4"/>
  <c r="CO46" i="4" s="1"/>
  <c r="BQ47" i="4"/>
  <c r="CO47" i="4" s="1"/>
  <c r="BQ48" i="4"/>
  <c r="CO48" i="4" s="1"/>
  <c r="BQ49" i="4"/>
  <c r="CO49" i="4" s="1"/>
  <c r="BQ50" i="4"/>
  <c r="CO50" i="4" s="1"/>
  <c r="BQ51" i="4"/>
  <c r="CO51" i="4" s="1"/>
  <c r="BQ52" i="4"/>
  <c r="CO52" i="4" s="1"/>
  <c r="BQ53" i="4"/>
  <c r="CO53" i="4" s="1"/>
  <c r="BQ54" i="4"/>
  <c r="CO54" i="4" s="1"/>
  <c r="BQ55" i="4"/>
  <c r="CO55" i="4" s="1"/>
  <c r="BQ56" i="4"/>
  <c r="CO56" i="4" s="1"/>
  <c r="BQ57" i="4"/>
  <c r="CO57" i="4" s="1"/>
  <c r="BQ58" i="4"/>
  <c r="CO58" i="4" s="1"/>
  <c r="BQ59" i="4"/>
  <c r="CO59" i="4" s="1"/>
  <c r="BQ60" i="4"/>
  <c r="CO60" i="4" s="1"/>
  <c r="BQ61" i="4"/>
  <c r="CO61" i="4" s="1"/>
  <c r="BQ62" i="4"/>
  <c r="CO62" i="4" s="1"/>
  <c r="BQ63" i="4"/>
  <c r="CO63" i="4" s="1"/>
  <c r="BQ64" i="4"/>
  <c r="CO64" i="4" s="1"/>
  <c r="BQ65" i="4"/>
  <c r="CO65" i="4" s="1"/>
  <c r="BQ66" i="4"/>
  <c r="CO66" i="4" s="1"/>
  <c r="BQ67" i="4"/>
  <c r="CO67" i="4" s="1"/>
  <c r="BQ68" i="4"/>
  <c r="CO68" i="4" s="1"/>
  <c r="BQ69" i="4"/>
  <c r="CO69" i="4" s="1"/>
  <c r="BQ70" i="4"/>
  <c r="CO70" i="4" s="1"/>
  <c r="BQ71" i="4"/>
  <c r="CO71" i="4" s="1"/>
  <c r="BQ72" i="4"/>
  <c r="CO72" i="4" s="1"/>
  <c r="BQ73" i="4"/>
  <c r="CO73" i="4" s="1"/>
  <c r="BQ74" i="4"/>
  <c r="CO74" i="4" s="1"/>
  <c r="BQ75" i="4"/>
  <c r="CO75" i="4" s="1"/>
  <c r="BQ76" i="4"/>
  <c r="CO76" i="4" s="1"/>
  <c r="BQ77" i="4"/>
  <c r="CO77" i="4" s="1"/>
  <c r="BQ78" i="4"/>
  <c r="CO78" i="4" s="1"/>
  <c r="BQ79" i="4"/>
  <c r="CO79" i="4" s="1"/>
  <c r="BQ80" i="4"/>
  <c r="CO80" i="4" s="1"/>
  <c r="BQ81" i="4"/>
  <c r="CO81" i="4" s="1"/>
  <c r="BQ82" i="4"/>
  <c r="CO82" i="4" s="1"/>
  <c r="BQ83" i="4"/>
  <c r="CO83" i="4" s="1"/>
  <c r="BQ84" i="4"/>
  <c r="CO84" i="4" s="1"/>
  <c r="BQ85" i="4"/>
  <c r="CO85" i="4" s="1"/>
  <c r="BQ86" i="4"/>
  <c r="CO86" i="4" s="1"/>
  <c r="BQ87" i="4"/>
  <c r="CO87" i="4" s="1"/>
  <c r="BQ88" i="4"/>
  <c r="CO88" i="4" s="1"/>
  <c r="BQ89" i="4"/>
  <c r="CO89" i="4" s="1"/>
  <c r="BQ90" i="4"/>
  <c r="CO90" i="4" s="1"/>
  <c r="BQ91" i="4"/>
  <c r="CO91" i="4" s="1"/>
  <c r="BQ92" i="4"/>
  <c r="CO92" i="4" s="1"/>
  <c r="BQ93" i="4"/>
  <c r="CO93" i="4" s="1"/>
  <c r="BQ94" i="4"/>
  <c r="CO94" i="4" s="1"/>
  <c r="BQ95" i="4"/>
  <c r="CO95" i="4" s="1"/>
  <c r="BQ96" i="4"/>
  <c r="CO96" i="4" s="1"/>
  <c r="BQ97" i="4"/>
  <c r="CO97" i="4" s="1"/>
  <c r="BQ98" i="4"/>
  <c r="CO98" i="4" s="1"/>
  <c r="BQ99" i="4"/>
  <c r="CO99" i="4" s="1"/>
  <c r="BQ100" i="4"/>
  <c r="CO100" i="4" s="1"/>
  <c r="BQ101" i="4"/>
  <c r="CO101" i="4" s="1"/>
  <c r="BQ102" i="4"/>
  <c r="CO102" i="4" s="1"/>
  <c r="BQ103" i="4"/>
  <c r="CO103" i="4" s="1"/>
  <c r="BQ104" i="4"/>
  <c r="CO104" i="4" s="1"/>
  <c r="BQ105" i="4"/>
  <c r="CO105" i="4" s="1"/>
  <c r="BQ106" i="4"/>
  <c r="CO106" i="4" s="1"/>
  <c r="BQ107" i="4"/>
  <c r="CO107" i="4" s="1"/>
  <c r="BQ108" i="4"/>
  <c r="CO108" i="4" s="1"/>
  <c r="BQ109" i="4"/>
  <c r="CO109" i="4" s="1"/>
  <c r="BQ110" i="4"/>
  <c r="CO110" i="4" s="1"/>
  <c r="BQ111" i="4"/>
  <c r="CO111" i="4" s="1"/>
  <c r="BQ112" i="4"/>
  <c r="CO112" i="4" s="1"/>
  <c r="BQ113" i="4"/>
  <c r="CO113" i="4" s="1"/>
  <c r="BQ114" i="4"/>
  <c r="CO114" i="4" s="1"/>
  <c r="BQ115" i="4"/>
  <c r="CO115" i="4" s="1"/>
  <c r="BQ116" i="4"/>
  <c r="CO116" i="4" s="1"/>
  <c r="BQ117" i="4"/>
  <c r="CO117" i="4" s="1"/>
  <c r="BQ118" i="4"/>
  <c r="CO118" i="4" s="1"/>
  <c r="BQ119" i="4"/>
  <c r="CO119" i="4" s="1"/>
  <c r="BQ120" i="4"/>
  <c r="CO120" i="4" s="1"/>
  <c r="BQ121" i="4"/>
  <c r="CO121" i="4" s="1"/>
  <c r="BQ122" i="4"/>
  <c r="CO122" i="4" s="1"/>
  <c r="BQ123" i="4"/>
  <c r="CO123" i="4" s="1"/>
  <c r="BQ124" i="4"/>
  <c r="CO124" i="4" s="1"/>
  <c r="BQ125" i="4"/>
  <c r="CO125" i="4" s="1"/>
  <c r="BQ126" i="4"/>
  <c r="CO126" i="4" s="1"/>
  <c r="BQ127" i="4"/>
  <c r="CO127" i="4" s="1"/>
  <c r="BQ128" i="4"/>
  <c r="CO128" i="4" s="1"/>
  <c r="BQ129" i="4"/>
  <c r="BQ130" i="4"/>
  <c r="BQ131" i="4"/>
  <c r="BQ132" i="4"/>
  <c r="BQ133" i="4"/>
  <c r="BQ134" i="4"/>
  <c r="BQ135" i="4"/>
  <c r="BQ136" i="4"/>
  <c r="BQ137" i="4"/>
  <c r="BQ138" i="4"/>
  <c r="BQ139" i="4"/>
  <c r="BQ140" i="4"/>
  <c r="BQ141" i="4"/>
  <c r="BQ142" i="4"/>
  <c r="BQ143" i="4"/>
  <c r="BQ144" i="4"/>
  <c r="BQ145" i="4"/>
  <c r="BQ146" i="4"/>
  <c r="BQ147" i="4"/>
  <c r="BQ148" i="4"/>
  <c r="BQ149" i="4"/>
  <c r="BQ150" i="4"/>
  <c r="BQ151" i="4"/>
  <c r="BQ152" i="4"/>
  <c r="BQ153" i="4"/>
  <c r="BQ154" i="4"/>
  <c r="BQ155" i="4"/>
  <c r="BQ156" i="4"/>
  <c r="BQ157" i="4"/>
  <c r="BQ158" i="4"/>
  <c r="BQ159" i="4"/>
  <c r="BQ160" i="4"/>
  <c r="BQ161" i="4"/>
  <c r="BQ162" i="4"/>
  <c r="BQ163" i="4"/>
  <c r="BQ164" i="4"/>
  <c r="BQ165" i="4"/>
  <c r="BQ166" i="4"/>
  <c r="BQ167" i="4"/>
  <c r="BQ168" i="4"/>
  <c r="BQ169" i="4"/>
  <c r="BQ170" i="4"/>
  <c r="BQ171" i="4"/>
  <c r="BQ172" i="4"/>
  <c r="BQ173" i="4"/>
  <c r="BQ174" i="4"/>
  <c r="BQ175" i="4"/>
  <c r="BQ176" i="4"/>
  <c r="BQ177" i="4"/>
  <c r="BQ178" i="4"/>
  <c r="BQ179" i="4"/>
  <c r="BN38" i="4"/>
  <c r="CN38" i="4" s="1"/>
  <c r="BN39" i="4"/>
  <c r="CN39" i="4" s="1"/>
  <c r="BN40" i="4"/>
  <c r="CN40" i="4" s="1"/>
  <c r="BN41" i="4"/>
  <c r="CN41" i="4" s="1"/>
  <c r="BN42" i="4"/>
  <c r="CN42" i="4" s="1"/>
  <c r="BN43" i="4"/>
  <c r="CN43" i="4" s="1"/>
  <c r="BN44" i="4"/>
  <c r="CN44" i="4" s="1"/>
  <c r="BN45" i="4"/>
  <c r="CN45" i="4" s="1"/>
  <c r="BN46" i="4"/>
  <c r="CN46" i="4" s="1"/>
  <c r="BN47" i="4"/>
  <c r="CN47" i="4" s="1"/>
  <c r="BN48" i="4"/>
  <c r="CN48" i="4" s="1"/>
  <c r="BN49" i="4"/>
  <c r="CN49" i="4" s="1"/>
  <c r="BN50" i="4"/>
  <c r="CN50" i="4" s="1"/>
  <c r="BN51" i="4"/>
  <c r="CN51" i="4" s="1"/>
  <c r="BN52" i="4"/>
  <c r="CN52" i="4" s="1"/>
  <c r="BN53" i="4"/>
  <c r="CN53" i="4" s="1"/>
  <c r="BN54" i="4"/>
  <c r="CN54" i="4" s="1"/>
  <c r="BN55" i="4"/>
  <c r="CN55" i="4" s="1"/>
  <c r="BN56" i="4"/>
  <c r="CN56" i="4" s="1"/>
  <c r="BN57" i="4"/>
  <c r="CN57" i="4" s="1"/>
  <c r="BN58" i="4"/>
  <c r="CN58" i="4" s="1"/>
  <c r="BN59" i="4"/>
  <c r="CN59" i="4" s="1"/>
  <c r="BN60" i="4"/>
  <c r="CN60" i="4" s="1"/>
  <c r="BN61" i="4"/>
  <c r="CN61" i="4" s="1"/>
  <c r="BN62" i="4"/>
  <c r="CN62" i="4" s="1"/>
  <c r="BN63" i="4"/>
  <c r="CN63" i="4" s="1"/>
  <c r="BN64" i="4"/>
  <c r="CN64" i="4" s="1"/>
  <c r="BN65" i="4"/>
  <c r="CN65" i="4" s="1"/>
  <c r="BN66" i="4"/>
  <c r="CN66" i="4" s="1"/>
  <c r="BN67" i="4"/>
  <c r="CN67" i="4" s="1"/>
  <c r="BN68" i="4"/>
  <c r="CN68" i="4" s="1"/>
  <c r="BN69" i="4"/>
  <c r="CN69" i="4" s="1"/>
  <c r="BN70" i="4"/>
  <c r="CN70" i="4" s="1"/>
  <c r="BN71" i="4"/>
  <c r="CN71" i="4" s="1"/>
  <c r="BN72" i="4"/>
  <c r="CN72" i="4" s="1"/>
  <c r="BN73" i="4"/>
  <c r="CN73" i="4" s="1"/>
  <c r="BN74" i="4"/>
  <c r="CN74" i="4" s="1"/>
  <c r="BN75" i="4"/>
  <c r="CN75" i="4" s="1"/>
  <c r="BN76" i="4"/>
  <c r="CN76" i="4" s="1"/>
  <c r="BN77" i="4"/>
  <c r="CN77" i="4" s="1"/>
  <c r="BN78" i="4"/>
  <c r="CN78" i="4" s="1"/>
  <c r="BN79" i="4"/>
  <c r="CN79" i="4" s="1"/>
  <c r="BN80" i="4"/>
  <c r="CN80" i="4" s="1"/>
  <c r="BN81" i="4"/>
  <c r="CN81" i="4" s="1"/>
  <c r="BN82" i="4"/>
  <c r="CN82" i="4" s="1"/>
  <c r="BN83" i="4"/>
  <c r="CN83" i="4" s="1"/>
  <c r="BN84" i="4"/>
  <c r="CN84" i="4" s="1"/>
  <c r="BN85" i="4"/>
  <c r="CN85" i="4" s="1"/>
  <c r="BN86" i="4"/>
  <c r="CN86" i="4" s="1"/>
  <c r="BN87" i="4"/>
  <c r="CN87" i="4" s="1"/>
  <c r="BN88" i="4"/>
  <c r="CN88" i="4" s="1"/>
  <c r="BN89" i="4"/>
  <c r="CN89" i="4" s="1"/>
  <c r="BN90" i="4"/>
  <c r="CN90" i="4" s="1"/>
  <c r="BN91" i="4"/>
  <c r="CN91" i="4" s="1"/>
  <c r="BN92" i="4"/>
  <c r="CN92" i="4" s="1"/>
  <c r="BN93" i="4"/>
  <c r="CN93" i="4" s="1"/>
  <c r="BN94" i="4"/>
  <c r="CN94" i="4" s="1"/>
  <c r="BN95" i="4"/>
  <c r="CN95" i="4" s="1"/>
  <c r="BN96" i="4"/>
  <c r="CN96" i="4" s="1"/>
  <c r="BN97" i="4"/>
  <c r="CN97" i="4" s="1"/>
  <c r="BN98" i="4"/>
  <c r="CN98" i="4" s="1"/>
  <c r="BN99" i="4"/>
  <c r="CN99" i="4" s="1"/>
  <c r="BN100" i="4"/>
  <c r="CN100" i="4" s="1"/>
  <c r="BN101" i="4"/>
  <c r="CN101" i="4" s="1"/>
  <c r="BN102" i="4"/>
  <c r="CN102" i="4" s="1"/>
  <c r="BN103" i="4"/>
  <c r="CN103" i="4" s="1"/>
  <c r="BN104" i="4"/>
  <c r="CN104" i="4" s="1"/>
  <c r="BN105" i="4"/>
  <c r="CN105" i="4" s="1"/>
  <c r="BN106" i="4"/>
  <c r="CN106" i="4" s="1"/>
  <c r="BN107" i="4"/>
  <c r="CN107" i="4" s="1"/>
  <c r="BN108" i="4"/>
  <c r="CN108" i="4" s="1"/>
  <c r="BN109" i="4"/>
  <c r="CN109" i="4" s="1"/>
  <c r="BN110" i="4"/>
  <c r="CN110" i="4" s="1"/>
  <c r="BN111" i="4"/>
  <c r="CN111" i="4" s="1"/>
  <c r="BN112" i="4"/>
  <c r="CN112" i="4" s="1"/>
  <c r="BN113" i="4"/>
  <c r="CN113" i="4" s="1"/>
  <c r="BN114" i="4"/>
  <c r="CN114" i="4" s="1"/>
  <c r="BN115" i="4"/>
  <c r="CN115" i="4" s="1"/>
  <c r="BN116" i="4"/>
  <c r="CN116" i="4" s="1"/>
  <c r="BN117" i="4"/>
  <c r="CN117" i="4" s="1"/>
  <c r="BN118" i="4"/>
  <c r="CN118" i="4" s="1"/>
  <c r="BN119" i="4"/>
  <c r="CN119" i="4" s="1"/>
  <c r="BN120" i="4"/>
  <c r="CN120" i="4" s="1"/>
  <c r="BN121" i="4"/>
  <c r="CN121" i="4" s="1"/>
  <c r="BN122" i="4"/>
  <c r="CN122" i="4" s="1"/>
  <c r="BN123" i="4"/>
  <c r="CN123" i="4" s="1"/>
  <c r="BN124" i="4"/>
  <c r="CN124" i="4" s="1"/>
  <c r="BN125" i="4"/>
  <c r="CN125" i="4" s="1"/>
  <c r="BN126" i="4"/>
  <c r="CN126" i="4" s="1"/>
  <c r="BN127" i="4"/>
  <c r="CN127" i="4" s="1"/>
  <c r="BN128" i="4"/>
  <c r="CN128" i="4" s="1"/>
  <c r="BN129" i="4"/>
  <c r="BN130" i="4"/>
  <c r="BN131" i="4"/>
  <c r="BN132" i="4"/>
  <c r="BN133" i="4"/>
  <c r="BN134" i="4"/>
  <c r="BN135" i="4"/>
  <c r="BN136" i="4"/>
  <c r="BN137" i="4"/>
  <c r="BN138" i="4"/>
  <c r="BN139" i="4"/>
  <c r="BN140" i="4"/>
  <c r="BN141" i="4"/>
  <c r="BN142" i="4"/>
  <c r="BN143" i="4"/>
  <c r="BN144" i="4"/>
  <c r="BN145" i="4"/>
  <c r="BN146" i="4"/>
  <c r="BN147" i="4"/>
  <c r="BN148" i="4"/>
  <c r="BN149" i="4"/>
  <c r="BN150" i="4"/>
  <c r="BN151" i="4"/>
  <c r="BN152" i="4"/>
  <c r="BN153" i="4"/>
  <c r="BN154" i="4"/>
  <c r="BN155" i="4"/>
  <c r="BN156" i="4"/>
  <c r="BN157" i="4"/>
  <c r="BN158" i="4"/>
  <c r="BN159" i="4"/>
  <c r="BN160" i="4"/>
  <c r="BN161" i="4"/>
  <c r="BN162" i="4"/>
  <c r="BN163" i="4"/>
  <c r="BN164" i="4"/>
  <c r="BN165" i="4"/>
  <c r="BN166" i="4"/>
  <c r="BN167" i="4"/>
  <c r="BN168" i="4"/>
  <c r="BN169" i="4"/>
  <c r="BN170" i="4"/>
  <c r="BN171" i="4"/>
  <c r="BN172" i="4"/>
  <c r="BN173" i="4"/>
  <c r="BN174" i="4"/>
  <c r="BN175" i="4"/>
  <c r="BN176" i="4"/>
  <c r="BN177" i="4"/>
  <c r="BN178" i="4"/>
  <c r="BN179" i="4"/>
  <c r="BN180" i="4"/>
  <c r="BN181" i="4"/>
  <c r="BN182" i="4"/>
  <c r="BN183" i="4"/>
  <c r="BK38" i="4"/>
  <c r="CM38" i="4" s="1"/>
  <c r="BK39" i="4"/>
  <c r="CM39" i="4" s="1"/>
  <c r="BK40" i="4"/>
  <c r="CM40" i="4" s="1"/>
  <c r="BK41" i="4"/>
  <c r="CM41" i="4" s="1"/>
  <c r="BK42" i="4"/>
  <c r="CM42" i="4" s="1"/>
  <c r="BK43" i="4"/>
  <c r="CM43" i="4" s="1"/>
  <c r="BK44" i="4"/>
  <c r="CM44" i="4" s="1"/>
  <c r="BK45" i="4"/>
  <c r="CM45" i="4" s="1"/>
  <c r="BK46" i="4"/>
  <c r="CM46" i="4" s="1"/>
  <c r="BK47" i="4"/>
  <c r="CM47" i="4" s="1"/>
  <c r="BK48" i="4"/>
  <c r="CM48" i="4" s="1"/>
  <c r="BK49" i="4"/>
  <c r="CM49" i="4" s="1"/>
  <c r="BK50" i="4"/>
  <c r="CM50" i="4" s="1"/>
  <c r="BK51" i="4"/>
  <c r="CM51" i="4" s="1"/>
  <c r="BK52" i="4"/>
  <c r="CM52" i="4" s="1"/>
  <c r="BK53" i="4"/>
  <c r="CM53" i="4" s="1"/>
  <c r="BK54" i="4"/>
  <c r="CM54" i="4" s="1"/>
  <c r="BK55" i="4"/>
  <c r="CM55" i="4" s="1"/>
  <c r="BK56" i="4"/>
  <c r="CM56" i="4" s="1"/>
  <c r="BK57" i="4"/>
  <c r="CM57" i="4" s="1"/>
  <c r="BK58" i="4"/>
  <c r="CM58" i="4" s="1"/>
  <c r="BK59" i="4"/>
  <c r="CM59" i="4" s="1"/>
  <c r="BK60" i="4"/>
  <c r="CM60" i="4" s="1"/>
  <c r="BK61" i="4"/>
  <c r="CM61" i="4" s="1"/>
  <c r="BK62" i="4"/>
  <c r="CM62" i="4" s="1"/>
  <c r="BK63" i="4"/>
  <c r="CM63" i="4" s="1"/>
  <c r="BK64" i="4"/>
  <c r="CM64" i="4" s="1"/>
  <c r="BK65" i="4"/>
  <c r="CM65" i="4" s="1"/>
  <c r="BK66" i="4"/>
  <c r="CM66" i="4" s="1"/>
  <c r="BK67" i="4"/>
  <c r="CM67" i="4" s="1"/>
  <c r="BK68" i="4"/>
  <c r="CM68" i="4" s="1"/>
  <c r="BK69" i="4"/>
  <c r="CM69" i="4" s="1"/>
  <c r="BK70" i="4"/>
  <c r="CM70" i="4" s="1"/>
  <c r="BK71" i="4"/>
  <c r="CM71" i="4" s="1"/>
  <c r="BK72" i="4"/>
  <c r="CM72" i="4" s="1"/>
  <c r="BK73" i="4"/>
  <c r="CM73" i="4" s="1"/>
  <c r="BK74" i="4"/>
  <c r="CM74" i="4" s="1"/>
  <c r="BK75" i="4"/>
  <c r="CM75" i="4" s="1"/>
  <c r="BK76" i="4"/>
  <c r="CM76" i="4" s="1"/>
  <c r="BK77" i="4"/>
  <c r="CM77" i="4" s="1"/>
  <c r="BK78" i="4"/>
  <c r="CM78" i="4" s="1"/>
  <c r="BK79" i="4"/>
  <c r="CM79" i="4" s="1"/>
  <c r="BK80" i="4"/>
  <c r="CM80" i="4" s="1"/>
  <c r="BK81" i="4"/>
  <c r="CM81" i="4" s="1"/>
  <c r="BK82" i="4"/>
  <c r="CM82" i="4" s="1"/>
  <c r="BK83" i="4"/>
  <c r="CM83" i="4" s="1"/>
  <c r="BK84" i="4"/>
  <c r="CM84" i="4" s="1"/>
  <c r="BK85" i="4"/>
  <c r="CM85" i="4" s="1"/>
  <c r="BK86" i="4"/>
  <c r="CM86" i="4" s="1"/>
  <c r="BK87" i="4"/>
  <c r="CM87" i="4" s="1"/>
  <c r="BK88" i="4"/>
  <c r="CM88" i="4" s="1"/>
  <c r="BK89" i="4"/>
  <c r="CM89" i="4" s="1"/>
  <c r="BK90" i="4"/>
  <c r="CM90" i="4" s="1"/>
  <c r="BK91" i="4"/>
  <c r="CM91" i="4" s="1"/>
  <c r="BK92" i="4"/>
  <c r="CM92" i="4" s="1"/>
  <c r="BK93" i="4"/>
  <c r="CM93" i="4" s="1"/>
  <c r="BK94" i="4"/>
  <c r="CM94" i="4" s="1"/>
  <c r="BK95" i="4"/>
  <c r="CM95" i="4" s="1"/>
  <c r="BK96" i="4"/>
  <c r="CM96" i="4" s="1"/>
  <c r="BK97" i="4"/>
  <c r="CM97" i="4" s="1"/>
  <c r="BK98" i="4"/>
  <c r="CM98" i="4" s="1"/>
  <c r="BK99" i="4"/>
  <c r="CM99" i="4" s="1"/>
  <c r="BK100" i="4"/>
  <c r="CM100" i="4" s="1"/>
  <c r="BK101" i="4"/>
  <c r="CM101" i="4" s="1"/>
  <c r="BK102" i="4"/>
  <c r="CM102" i="4" s="1"/>
  <c r="BK103" i="4"/>
  <c r="CM103" i="4" s="1"/>
  <c r="BK104" i="4"/>
  <c r="CM104" i="4" s="1"/>
  <c r="BK105" i="4"/>
  <c r="CM105" i="4" s="1"/>
  <c r="BK106" i="4"/>
  <c r="CM106" i="4" s="1"/>
  <c r="BK107" i="4"/>
  <c r="CM107" i="4" s="1"/>
  <c r="BK108" i="4"/>
  <c r="CM108" i="4" s="1"/>
  <c r="BK109" i="4"/>
  <c r="CM109" i="4" s="1"/>
  <c r="BK110" i="4"/>
  <c r="CM110" i="4" s="1"/>
  <c r="BK111" i="4"/>
  <c r="CM111" i="4" s="1"/>
  <c r="BK112" i="4"/>
  <c r="CM112" i="4" s="1"/>
  <c r="BK113" i="4"/>
  <c r="CM113" i="4" s="1"/>
  <c r="BK114" i="4"/>
  <c r="CM114" i="4" s="1"/>
  <c r="BK115" i="4"/>
  <c r="CM115" i="4" s="1"/>
  <c r="BK116" i="4"/>
  <c r="CM116" i="4" s="1"/>
  <c r="BK117" i="4"/>
  <c r="CM117" i="4" s="1"/>
  <c r="BK118" i="4"/>
  <c r="CM118" i="4" s="1"/>
  <c r="BK119" i="4"/>
  <c r="CM119" i="4" s="1"/>
  <c r="BK120" i="4"/>
  <c r="CM120" i="4" s="1"/>
  <c r="BK121" i="4"/>
  <c r="CM121" i="4" s="1"/>
  <c r="BK122" i="4"/>
  <c r="CM122" i="4" s="1"/>
  <c r="BK123" i="4"/>
  <c r="CM123" i="4" s="1"/>
  <c r="BK124" i="4"/>
  <c r="CM124" i="4" s="1"/>
  <c r="BK125" i="4"/>
  <c r="CM125" i="4" s="1"/>
  <c r="BK126" i="4"/>
  <c r="CM126" i="4" s="1"/>
  <c r="BK127" i="4"/>
  <c r="CM127" i="4" s="1"/>
  <c r="BK128" i="4"/>
  <c r="CM128" i="4" s="1"/>
  <c r="BK129" i="4"/>
  <c r="BK130" i="4"/>
  <c r="BK131" i="4"/>
  <c r="BK132" i="4"/>
  <c r="BK133" i="4"/>
  <c r="BK134" i="4"/>
  <c r="BK135" i="4"/>
  <c r="BH38" i="4"/>
  <c r="CL38" i="4" s="1"/>
  <c r="BH39" i="4"/>
  <c r="CL39" i="4" s="1"/>
  <c r="BH40" i="4"/>
  <c r="CL40" i="4" s="1"/>
  <c r="BH41" i="4"/>
  <c r="CL41" i="4" s="1"/>
  <c r="BH42" i="4"/>
  <c r="CL42" i="4" s="1"/>
  <c r="BH43" i="4"/>
  <c r="CL43" i="4" s="1"/>
  <c r="BH44" i="4"/>
  <c r="CL44" i="4" s="1"/>
  <c r="BH45" i="4"/>
  <c r="CL45" i="4" s="1"/>
  <c r="BH46" i="4"/>
  <c r="CL46" i="4" s="1"/>
  <c r="BH47" i="4"/>
  <c r="CL47" i="4" s="1"/>
  <c r="BH48" i="4"/>
  <c r="CL48" i="4" s="1"/>
  <c r="BH49" i="4"/>
  <c r="CL49" i="4" s="1"/>
  <c r="BH50" i="4"/>
  <c r="CL50" i="4" s="1"/>
  <c r="BH51" i="4"/>
  <c r="CL51" i="4" s="1"/>
  <c r="BH52" i="4"/>
  <c r="CL52" i="4" s="1"/>
  <c r="BH53" i="4"/>
  <c r="CL53" i="4" s="1"/>
  <c r="BH54" i="4"/>
  <c r="CL54" i="4" s="1"/>
  <c r="BH55" i="4"/>
  <c r="CL55" i="4" s="1"/>
  <c r="BH56" i="4"/>
  <c r="CL56" i="4" s="1"/>
  <c r="BH57" i="4"/>
  <c r="CL57" i="4" s="1"/>
  <c r="BH58" i="4"/>
  <c r="CL58" i="4" s="1"/>
  <c r="BH59" i="4"/>
  <c r="CL59" i="4" s="1"/>
  <c r="BH60" i="4"/>
  <c r="CL60" i="4" s="1"/>
  <c r="BH61" i="4"/>
  <c r="CL61" i="4" s="1"/>
  <c r="BH62" i="4"/>
  <c r="CL62" i="4" s="1"/>
  <c r="BH63" i="4"/>
  <c r="CL63" i="4" s="1"/>
  <c r="BH64" i="4"/>
  <c r="CL64" i="4" s="1"/>
  <c r="BH65" i="4"/>
  <c r="CL65" i="4" s="1"/>
  <c r="BH66" i="4"/>
  <c r="CL66" i="4" s="1"/>
  <c r="BH67" i="4"/>
  <c r="CL67" i="4" s="1"/>
  <c r="BH68" i="4"/>
  <c r="CL68" i="4" s="1"/>
  <c r="BH69" i="4"/>
  <c r="CL69" i="4" s="1"/>
  <c r="BH70" i="4"/>
  <c r="CL70" i="4" s="1"/>
  <c r="BH71" i="4"/>
  <c r="CL71" i="4" s="1"/>
  <c r="BH72" i="4"/>
  <c r="CL72" i="4" s="1"/>
  <c r="BH73" i="4"/>
  <c r="CL73" i="4" s="1"/>
  <c r="BH74" i="4"/>
  <c r="CL74" i="4" s="1"/>
  <c r="BH75" i="4"/>
  <c r="CL75" i="4" s="1"/>
  <c r="BH76" i="4"/>
  <c r="CL76" i="4" s="1"/>
  <c r="BH77" i="4"/>
  <c r="CL77" i="4" s="1"/>
  <c r="BH78" i="4"/>
  <c r="CL78" i="4" s="1"/>
  <c r="BH79" i="4"/>
  <c r="CL79" i="4" s="1"/>
  <c r="BH80" i="4"/>
  <c r="CL80" i="4" s="1"/>
  <c r="BH81" i="4"/>
  <c r="CL81" i="4" s="1"/>
  <c r="BH82" i="4"/>
  <c r="CL82" i="4" s="1"/>
  <c r="BH83" i="4"/>
  <c r="CL83" i="4" s="1"/>
  <c r="BH84" i="4"/>
  <c r="CL84" i="4" s="1"/>
  <c r="BH85" i="4"/>
  <c r="CL85" i="4" s="1"/>
  <c r="BH86" i="4"/>
  <c r="CL86" i="4" s="1"/>
  <c r="BH87" i="4"/>
  <c r="CL87" i="4" s="1"/>
  <c r="BH88" i="4"/>
  <c r="CL88" i="4" s="1"/>
  <c r="BH89" i="4"/>
  <c r="CL89" i="4" s="1"/>
  <c r="BH90" i="4"/>
  <c r="CL90" i="4" s="1"/>
  <c r="BH91" i="4"/>
  <c r="CL91" i="4" s="1"/>
  <c r="BH92" i="4"/>
  <c r="CL92" i="4" s="1"/>
  <c r="BH93" i="4"/>
  <c r="CL93" i="4" s="1"/>
  <c r="BH94" i="4"/>
  <c r="CL94" i="4" s="1"/>
  <c r="BH95" i="4"/>
  <c r="CL95" i="4" s="1"/>
  <c r="BH96" i="4"/>
  <c r="CL96" i="4" s="1"/>
  <c r="BH97" i="4"/>
  <c r="CL97" i="4" s="1"/>
  <c r="BH98" i="4"/>
  <c r="CL98" i="4" s="1"/>
  <c r="BH99" i="4"/>
  <c r="CL99" i="4" s="1"/>
  <c r="BH100" i="4"/>
  <c r="CL100" i="4" s="1"/>
  <c r="BH101" i="4"/>
  <c r="CL101" i="4" s="1"/>
  <c r="BH102" i="4"/>
  <c r="CL102" i="4" s="1"/>
  <c r="BH103" i="4"/>
  <c r="CL103" i="4" s="1"/>
  <c r="BH104" i="4"/>
  <c r="CL104" i="4" s="1"/>
  <c r="BH105" i="4"/>
  <c r="CL105" i="4" s="1"/>
  <c r="BH106" i="4"/>
  <c r="CL106" i="4" s="1"/>
  <c r="BH107" i="4"/>
  <c r="CL107" i="4" s="1"/>
  <c r="BH108" i="4"/>
  <c r="CL108" i="4" s="1"/>
  <c r="BH109" i="4"/>
  <c r="CL109" i="4" s="1"/>
  <c r="BH110" i="4"/>
  <c r="CL110" i="4" s="1"/>
  <c r="BH111" i="4"/>
  <c r="CL111" i="4" s="1"/>
  <c r="BH112" i="4"/>
  <c r="CL112" i="4" s="1"/>
  <c r="BH113" i="4"/>
  <c r="CL113" i="4" s="1"/>
  <c r="BH114" i="4"/>
  <c r="CL114" i="4" s="1"/>
  <c r="BH115" i="4"/>
  <c r="CL115" i="4" s="1"/>
  <c r="BH116" i="4"/>
  <c r="CL116" i="4" s="1"/>
  <c r="BH117" i="4"/>
  <c r="CL117" i="4" s="1"/>
  <c r="BH118" i="4"/>
  <c r="CL118" i="4" s="1"/>
  <c r="BH119" i="4"/>
  <c r="CL119" i="4" s="1"/>
  <c r="BH120" i="4"/>
  <c r="CL120" i="4" s="1"/>
  <c r="BH121" i="4"/>
  <c r="CL121" i="4" s="1"/>
  <c r="BH122" i="4"/>
  <c r="CL122" i="4" s="1"/>
  <c r="BH123" i="4"/>
  <c r="CL123" i="4" s="1"/>
  <c r="BH124" i="4"/>
  <c r="CL124" i="4" s="1"/>
  <c r="BH125" i="4"/>
  <c r="CL125" i="4" s="1"/>
  <c r="BH126" i="4"/>
  <c r="CL126" i="4" s="1"/>
  <c r="BH127" i="4"/>
  <c r="CL127" i="4" s="1"/>
  <c r="BH128" i="4"/>
  <c r="CL128" i="4" s="1"/>
  <c r="BH129" i="4"/>
  <c r="BH130" i="4"/>
  <c r="BH131" i="4"/>
  <c r="BH132" i="4"/>
  <c r="BH133" i="4"/>
  <c r="BH134" i="4"/>
  <c r="BH135" i="4"/>
  <c r="BH136" i="4"/>
  <c r="BH137" i="4"/>
  <c r="BH138" i="4"/>
  <c r="BH139" i="4"/>
  <c r="BH140" i="4"/>
  <c r="BH141" i="4"/>
  <c r="BH142" i="4"/>
  <c r="BH143" i="4"/>
  <c r="BH144" i="4"/>
  <c r="BH145" i="4"/>
  <c r="BH146" i="4"/>
  <c r="BH147" i="4"/>
  <c r="BH148" i="4"/>
  <c r="BH149" i="4"/>
  <c r="BH150" i="4"/>
  <c r="BH151" i="4"/>
  <c r="BH152" i="4"/>
  <c r="BH153" i="4"/>
  <c r="BH154" i="4"/>
  <c r="BH155" i="4"/>
  <c r="BH156" i="4"/>
  <c r="BH157" i="4"/>
  <c r="BH158" i="4"/>
  <c r="BH159" i="4"/>
  <c r="BE38" i="4"/>
  <c r="CK38" i="4" s="1"/>
  <c r="BE39" i="4"/>
  <c r="CK39" i="4" s="1"/>
  <c r="BE40" i="4"/>
  <c r="CK40" i="4" s="1"/>
  <c r="BE41" i="4"/>
  <c r="CK41" i="4" s="1"/>
  <c r="BE42" i="4"/>
  <c r="CK42" i="4" s="1"/>
  <c r="BE43" i="4"/>
  <c r="CK43" i="4" s="1"/>
  <c r="BE44" i="4"/>
  <c r="CK44" i="4" s="1"/>
  <c r="BE45" i="4"/>
  <c r="CK45" i="4" s="1"/>
  <c r="BE46" i="4"/>
  <c r="CK46" i="4" s="1"/>
  <c r="BE47" i="4"/>
  <c r="CK47" i="4" s="1"/>
  <c r="BE48" i="4"/>
  <c r="CK48" i="4" s="1"/>
  <c r="BE49" i="4"/>
  <c r="CK49" i="4" s="1"/>
  <c r="BE50" i="4"/>
  <c r="CK50" i="4" s="1"/>
  <c r="BE51" i="4"/>
  <c r="CK51" i="4" s="1"/>
  <c r="BE52" i="4"/>
  <c r="CK52" i="4" s="1"/>
  <c r="BE53" i="4"/>
  <c r="CK53" i="4" s="1"/>
  <c r="BE54" i="4"/>
  <c r="CK54" i="4" s="1"/>
  <c r="BE55" i="4"/>
  <c r="CK55" i="4" s="1"/>
  <c r="BE56" i="4"/>
  <c r="CK56" i="4" s="1"/>
  <c r="BE57" i="4"/>
  <c r="CK57" i="4" s="1"/>
  <c r="BE58" i="4"/>
  <c r="CK58" i="4" s="1"/>
  <c r="BE59" i="4"/>
  <c r="CK59" i="4" s="1"/>
  <c r="BE60" i="4"/>
  <c r="CK60" i="4" s="1"/>
  <c r="BE61" i="4"/>
  <c r="CK61" i="4" s="1"/>
  <c r="BE62" i="4"/>
  <c r="CK62" i="4" s="1"/>
  <c r="BE63" i="4"/>
  <c r="CK63" i="4" s="1"/>
  <c r="BE64" i="4"/>
  <c r="CK64" i="4" s="1"/>
  <c r="BE65" i="4"/>
  <c r="CK65" i="4" s="1"/>
  <c r="BE66" i="4"/>
  <c r="CK66" i="4" s="1"/>
  <c r="BE67" i="4"/>
  <c r="CK67" i="4" s="1"/>
  <c r="BE68" i="4"/>
  <c r="CK68" i="4" s="1"/>
  <c r="BE69" i="4"/>
  <c r="CK69" i="4" s="1"/>
  <c r="BE70" i="4"/>
  <c r="CK70" i="4" s="1"/>
  <c r="BE71" i="4"/>
  <c r="CK71" i="4" s="1"/>
  <c r="BE72" i="4"/>
  <c r="CK72" i="4" s="1"/>
  <c r="BE73" i="4"/>
  <c r="CK73" i="4" s="1"/>
  <c r="BE74" i="4"/>
  <c r="CK74" i="4" s="1"/>
  <c r="BE75" i="4"/>
  <c r="CK75" i="4" s="1"/>
  <c r="BE76" i="4"/>
  <c r="CK76" i="4" s="1"/>
  <c r="BE77" i="4"/>
  <c r="CK77" i="4" s="1"/>
  <c r="BE78" i="4"/>
  <c r="CK78" i="4" s="1"/>
  <c r="BE79" i="4"/>
  <c r="CK79" i="4" s="1"/>
  <c r="BE80" i="4"/>
  <c r="CK80" i="4" s="1"/>
  <c r="BE81" i="4"/>
  <c r="CK81" i="4" s="1"/>
  <c r="BE82" i="4"/>
  <c r="CK82" i="4" s="1"/>
  <c r="BE83" i="4"/>
  <c r="CK83" i="4" s="1"/>
  <c r="BE84" i="4"/>
  <c r="CK84" i="4" s="1"/>
  <c r="BE85" i="4"/>
  <c r="CK85" i="4" s="1"/>
  <c r="BE86" i="4"/>
  <c r="CK86" i="4" s="1"/>
  <c r="BE87" i="4"/>
  <c r="CK87" i="4" s="1"/>
  <c r="BE88" i="4"/>
  <c r="CK88" i="4" s="1"/>
  <c r="BE89" i="4"/>
  <c r="CK89" i="4" s="1"/>
  <c r="BE90" i="4"/>
  <c r="CK90" i="4" s="1"/>
  <c r="BE91" i="4"/>
  <c r="CK91" i="4" s="1"/>
  <c r="BE92" i="4"/>
  <c r="CK92" i="4" s="1"/>
  <c r="BE93" i="4"/>
  <c r="CK93" i="4" s="1"/>
  <c r="BE94" i="4"/>
  <c r="CK94" i="4" s="1"/>
  <c r="BE95" i="4"/>
  <c r="CK95" i="4" s="1"/>
  <c r="BE96" i="4"/>
  <c r="CK96" i="4" s="1"/>
  <c r="BE97" i="4"/>
  <c r="CK97" i="4" s="1"/>
  <c r="BE98" i="4"/>
  <c r="CK98" i="4" s="1"/>
  <c r="BE99" i="4"/>
  <c r="CK99" i="4" s="1"/>
  <c r="BE100" i="4"/>
  <c r="CK100" i="4" s="1"/>
  <c r="BE101" i="4"/>
  <c r="CK101" i="4" s="1"/>
  <c r="BE102" i="4"/>
  <c r="CK102" i="4" s="1"/>
  <c r="BE103" i="4"/>
  <c r="CK103" i="4" s="1"/>
  <c r="BE104" i="4"/>
  <c r="CK104" i="4" s="1"/>
  <c r="BE105" i="4"/>
  <c r="CK105" i="4" s="1"/>
  <c r="BE106" i="4"/>
  <c r="CK106" i="4" s="1"/>
  <c r="BE107" i="4"/>
  <c r="CK107" i="4" s="1"/>
  <c r="BE108" i="4"/>
  <c r="CK108" i="4" s="1"/>
  <c r="BE109" i="4"/>
  <c r="CK109" i="4" s="1"/>
  <c r="BE110" i="4"/>
  <c r="CK110" i="4" s="1"/>
  <c r="BE111" i="4"/>
  <c r="CK111" i="4" s="1"/>
  <c r="BE112" i="4"/>
  <c r="CK112" i="4" s="1"/>
  <c r="BE113" i="4"/>
  <c r="CK113" i="4" s="1"/>
  <c r="BE114" i="4"/>
  <c r="CK114" i="4" s="1"/>
  <c r="BE115" i="4"/>
  <c r="CK115" i="4" s="1"/>
  <c r="BE116" i="4"/>
  <c r="CK116" i="4" s="1"/>
  <c r="BE117" i="4"/>
  <c r="CK117" i="4" s="1"/>
  <c r="BE118" i="4"/>
  <c r="CK118" i="4" s="1"/>
  <c r="BE119" i="4"/>
  <c r="CK119" i="4" s="1"/>
  <c r="BE120" i="4"/>
  <c r="CK120" i="4" s="1"/>
  <c r="BE121" i="4"/>
  <c r="CK121" i="4" s="1"/>
  <c r="BE122" i="4"/>
  <c r="CK122" i="4" s="1"/>
  <c r="BE123" i="4"/>
  <c r="CK123" i="4" s="1"/>
  <c r="BE124" i="4"/>
  <c r="CK124" i="4" s="1"/>
  <c r="BE125" i="4"/>
  <c r="CK125" i="4" s="1"/>
  <c r="BE126" i="4"/>
  <c r="CK126" i="4" s="1"/>
  <c r="BE127" i="4"/>
  <c r="CK127" i="4" s="1"/>
  <c r="BE128" i="4"/>
  <c r="CK128" i="4" s="1"/>
  <c r="BE129" i="4"/>
  <c r="BE130" i="4"/>
  <c r="BE131" i="4"/>
  <c r="BE132" i="4"/>
  <c r="BE133" i="4"/>
  <c r="BE134" i="4"/>
  <c r="BE135" i="4"/>
  <c r="BE136" i="4"/>
  <c r="BE137" i="4"/>
  <c r="BB38" i="4"/>
  <c r="CJ38" i="4" s="1"/>
  <c r="BB39" i="4"/>
  <c r="CJ39" i="4" s="1"/>
  <c r="BB40" i="4"/>
  <c r="CJ40" i="4" s="1"/>
  <c r="BB41" i="4"/>
  <c r="CJ41" i="4" s="1"/>
  <c r="BB42" i="4"/>
  <c r="CJ42" i="4" s="1"/>
  <c r="BB43" i="4"/>
  <c r="CJ43" i="4" s="1"/>
  <c r="BB44" i="4"/>
  <c r="CJ44" i="4" s="1"/>
  <c r="BB45" i="4"/>
  <c r="CJ45" i="4" s="1"/>
  <c r="BB46" i="4"/>
  <c r="CJ46" i="4" s="1"/>
  <c r="BB47" i="4"/>
  <c r="CJ47" i="4" s="1"/>
  <c r="BB48" i="4"/>
  <c r="CJ48" i="4" s="1"/>
  <c r="BB49" i="4"/>
  <c r="CJ49" i="4" s="1"/>
  <c r="BB50" i="4"/>
  <c r="CJ50" i="4" s="1"/>
  <c r="BB51" i="4"/>
  <c r="CJ51" i="4" s="1"/>
  <c r="BB52" i="4"/>
  <c r="CJ52" i="4" s="1"/>
  <c r="BB53" i="4"/>
  <c r="CJ53" i="4" s="1"/>
  <c r="BB54" i="4"/>
  <c r="CJ54" i="4" s="1"/>
  <c r="BB55" i="4"/>
  <c r="CJ55" i="4" s="1"/>
  <c r="BB56" i="4"/>
  <c r="CJ56" i="4" s="1"/>
  <c r="BB57" i="4"/>
  <c r="CJ57" i="4" s="1"/>
  <c r="BB58" i="4"/>
  <c r="CJ58" i="4" s="1"/>
  <c r="BB59" i="4"/>
  <c r="CJ59" i="4" s="1"/>
  <c r="BB60" i="4"/>
  <c r="CJ60" i="4" s="1"/>
  <c r="BB61" i="4"/>
  <c r="CJ61" i="4" s="1"/>
  <c r="BB62" i="4"/>
  <c r="CJ62" i="4" s="1"/>
  <c r="BB63" i="4"/>
  <c r="CJ63" i="4" s="1"/>
  <c r="BB64" i="4"/>
  <c r="CJ64" i="4" s="1"/>
  <c r="BB65" i="4"/>
  <c r="CJ65" i="4" s="1"/>
  <c r="BB66" i="4"/>
  <c r="CJ66" i="4" s="1"/>
  <c r="BB67" i="4"/>
  <c r="CJ67" i="4" s="1"/>
  <c r="BB68" i="4"/>
  <c r="CJ68" i="4" s="1"/>
  <c r="BB69" i="4"/>
  <c r="CJ69" i="4" s="1"/>
  <c r="BB70" i="4"/>
  <c r="CJ70" i="4" s="1"/>
  <c r="BB71" i="4"/>
  <c r="CJ71" i="4" s="1"/>
  <c r="BB72" i="4"/>
  <c r="CJ72" i="4" s="1"/>
  <c r="BB73" i="4"/>
  <c r="CJ73" i="4" s="1"/>
  <c r="BB74" i="4"/>
  <c r="CJ74" i="4" s="1"/>
  <c r="BB75" i="4"/>
  <c r="CJ75" i="4" s="1"/>
  <c r="BB76" i="4"/>
  <c r="CJ76" i="4" s="1"/>
  <c r="BB77" i="4"/>
  <c r="CJ77" i="4" s="1"/>
  <c r="BB78" i="4"/>
  <c r="CJ78" i="4" s="1"/>
  <c r="BB79" i="4"/>
  <c r="CJ79" i="4" s="1"/>
  <c r="BB80" i="4"/>
  <c r="CJ80" i="4" s="1"/>
  <c r="BB81" i="4"/>
  <c r="CJ81" i="4" s="1"/>
  <c r="BB82" i="4"/>
  <c r="CJ82" i="4" s="1"/>
  <c r="BB83" i="4"/>
  <c r="CJ83" i="4" s="1"/>
  <c r="BB84" i="4"/>
  <c r="CJ84" i="4" s="1"/>
  <c r="BB85" i="4"/>
  <c r="CJ85" i="4" s="1"/>
  <c r="BB86" i="4"/>
  <c r="CJ86" i="4" s="1"/>
  <c r="BB87" i="4"/>
  <c r="CJ87" i="4" s="1"/>
  <c r="BB88" i="4"/>
  <c r="CJ88" i="4" s="1"/>
  <c r="BB89" i="4"/>
  <c r="CJ89" i="4" s="1"/>
  <c r="BB90" i="4"/>
  <c r="CJ90" i="4" s="1"/>
  <c r="BB91" i="4"/>
  <c r="CJ91" i="4" s="1"/>
  <c r="BB92" i="4"/>
  <c r="CJ92" i="4" s="1"/>
  <c r="BB93" i="4"/>
  <c r="CJ93" i="4" s="1"/>
  <c r="BB94" i="4"/>
  <c r="CJ94" i="4" s="1"/>
  <c r="BB95" i="4"/>
  <c r="CJ95" i="4" s="1"/>
  <c r="BB96" i="4"/>
  <c r="CJ96" i="4" s="1"/>
  <c r="BB97" i="4"/>
  <c r="CJ97" i="4" s="1"/>
  <c r="BB98" i="4"/>
  <c r="CJ98" i="4" s="1"/>
  <c r="BB99" i="4"/>
  <c r="CJ99" i="4" s="1"/>
  <c r="BB100" i="4"/>
  <c r="CJ100" i="4" s="1"/>
  <c r="BB101" i="4"/>
  <c r="CJ101" i="4" s="1"/>
  <c r="BB102" i="4"/>
  <c r="CJ102" i="4" s="1"/>
  <c r="BB103" i="4"/>
  <c r="CJ103" i="4" s="1"/>
  <c r="BB104" i="4"/>
  <c r="CJ104" i="4" s="1"/>
  <c r="BB105" i="4"/>
  <c r="CJ105" i="4" s="1"/>
  <c r="BB106" i="4"/>
  <c r="CJ106" i="4" s="1"/>
  <c r="BB107" i="4"/>
  <c r="CJ107" i="4" s="1"/>
  <c r="BB108" i="4"/>
  <c r="CJ108" i="4" s="1"/>
  <c r="BB109" i="4"/>
  <c r="CJ109" i="4" s="1"/>
  <c r="BB110" i="4"/>
  <c r="CJ110" i="4" s="1"/>
  <c r="BB111" i="4"/>
  <c r="CJ111" i="4" s="1"/>
  <c r="BB112" i="4"/>
  <c r="CJ112" i="4" s="1"/>
  <c r="BB113" i="4"/>
  <c r="CJ113" i="4" s="1"/>
  <c r="BB114" i="4"/>
  <c r="CJ114" i="4" s="1"/>
  <c r="BB115" i="4"/>
  <c r="CJ115" i="4" s="1"/>
  <c r="BB116" i="4"/>
  <c r="CJ116" i="4" s="1"/>
  <c r="BB117" i="4"/>
  <c r="CJ117" i="4" s="1"/>
  <c r="BB118" i="4"/>
  <c r="CJ118" i="4" s="1"/>
  <c r="BB119" i="4"/>
  <c r="CJ119" i="4" s="1"/>
  <c r="BB120" i="4"/>
  <c r="CJ120" i="4" s="1"/>
  <c r="BB121" i="4"/>
  <c r="CJ121" i="4" s="1"/>
  <c r="BB122" i="4"/>
  <c r="CJ122" i="4" s="1"/>
  <c r="BB123" i="4"/>
  <c r="CJ123" i="4" s="1"/>
  <c r="BB124" i="4"/>
  <c r="CJ124" i="4" s="1"/>
  <c r="BB125" i="4"/>
  <c r="CJ125" i="4" s="1"/>
  <c r="BB126" i="4"/>
  <c r="CJ126" i="4" s="1"/>
  <c r="BB127" i="4"/>
  <c r="CJ127" i="4" s="1"/>
  <c r="BB128" i="4"/>
  <c r="CJ128" i="4" s="1"/>
  <c r="AY38" i="4"/>
  <c r="CI38" i="4" s="1"/>
  <c r="AY39" i="4"/>
  <c r="CI39" i="4" s="1"/>
  <c r="AY40" i="4"/>
  <c r="CI40" i="4" s="1"/>
  <c r="AY41" i="4"/>
  <c r="CI41" i="4" s="1"/>
  <c r="AY42" i="4"/>
  <c r="CI42" i="4" s="1"/>
  <c r="AY43" i="4"/>
  <c r="CI43" i="4" s="1"/>
  <c r="AY44" i="4"/>
  <c r="CI44" i="4" s="1"/>
  <c r="AY45" i="4"/>
  <c r="CI45" i="4" s="1"/>
  <c r="AY46" i="4"/>
  <c r="CI46" i="4" s="1"/>
  <c r="AY47" i="4"/>
  <c r="CI47" i="4" s="1"/>
  <c r="AY48" i="4"/>
  <c r="CI48" i="4" s="1"/>
  <c r="AY49" i="4"/>
  <c r="CI49" i="4" s="1"/>
  <c r="AY50" i="4"/>
  <c r="CI50" i="4" s="1"/>
  <c r="AY51" i="4"/>
  <c r="CI51" i="4" s="1"/>
  <c r="AY52" i="4"/>
  <c r="CI52" i="4" s="1"/>
  <c r="AY53" i="4"/>
  <c r="CI53" i="4" s="1"/>
  <c r="AY54" i="4"/>
  <c r="CI54" i="4" s="1"/>
  <c r="AY55" i="4"/>
  <c r="CI55" i="4" s="1"/>
  <c r="AY56" i="4"/>
  <c r="CI56" i="4" s="1"/>
  <c r="AY57" i="4"/>
  <c r="CI57" i="4" s="1"/>
  <c r="AY58" i="4"/>
  <c r="CI58" i="4" s="1"/>
  <c r="AY59" i="4"/>
  <c r="CI59" i="4" s="1"/>
  <c r="AY60" i="4"/>
  <c r="CI60" i="4" s="1"/>
  <c r="AY61" i="4"/>
  <c r="CI61" i="4" s="1"/>
  <c r="AY62" i="4"/>
  <c r="CI62" i="4" s="1"/>
  <c r="AY63" i="4"/>
  <c r="CI63" i="4" s="1"/>
  <c r="AY64" i="4"/>
  <c r="CI64" i="4" s="1"/>
  <c r="AY65" i="4"/>
  <c r="CI65" i="4" s="1"/>
  <c r="AY66" i="4"/>
  <c r="CI66" i="4" s="1"/>
  <c r="AY67" i="4"/>
  <c r="CI67" i="4" s="1"/>
  <c r="AY68" i="4"/>
  <c r="CI68" i="4" s="1"/>
  <c r="AY69" i="4"/>
  <c r="CI69" i="4" s="1"/>
  <c r="AY70" i="4"/>
  <c r="CI70" i="4" s="1"/>
  <c r="AY71" i="4"/>
  <c r="CI71" i="4" s="1"/>
  <c r="AY72" i="4"/>
  <c r="CI72" i="4" s="1"/>
  <c r="AY73" i="4"/>
  <c r="CI73" i="4" s="1"/>
  <c r="AY74" i="4"/>
  <c r="CI74" i="4" s="1"/>
  <c r="AY75" i="4"/>
  <c r="CI75" i="4" s="1"/>
  <c r="AY76" i="4"/>
  <c r="CI76" i="4" s="1"/>
  <c r="AY77" i="4"/>
  <c r="CI77" i="4" s="1"/>
  <c r="AY78" i="4"/>
  <c r="CI78" i="4" s="1"/>
  <c r="AY79" i="4"/>
  <c r="CI79" i="4" s="1"/>
  <c r="AY80" i="4"/>
  <c r="CI80" i="4" s="1"/>
  <c r="AY81" i="4"/>
  <c r="CI81" i="4" s="1"/>
  <c r="AY82" i="4"/>
  <c r="CI82" i="4" s="1"/>
  <c r="AY83" i="4"/>
  <c r="CI83" i="4" s="1"/>
  <c r="AY84" i="4"/>
  <c r="CI84" i="4" s="1"/>
  <c r="AY85" i="4"/>
  <c r="CI85" i="4" s="1"/>
  <c r="AY86" i="4"/>
  <c r="CI86" i="4" s="1"/>
  <c r="AY87" i="4"/>
  <c r="CI87" i="4" s="1"/>
  <c r="AY88" i="4"/>
  <c r="CI88" i="4" s="1"/>
  <c r="AY89" i="4"/>
  <c r="CI89" i="4" s="1"/>
  <c r="AY90" i="4"/>
  <c r="CI90" i="4" s="1"/>
  <c r="AY91" i="4"/>
  <c r="CI91" i="4" s="1"/>
  <c r="AY92" i="4"/>
  <c r="CI92" i="4" s="1"/>
  <c r="AY93" i="4"/>
  <c r="CI93" i="4" s="1"/>
  <c r="AY94" i="4"/>
  <c r="CI94" i="4" s="1"/>
  <c r="AY95" i="4"/>
  <c r="CI95" i="4" s="1"/>
  <c r="AY96" i="4"/>
  <c r="CI96" i="4" s="1"/>
  <c r="AY97" i="4"/>
  <c r="CI97" i="4" s="1"/>
  <c r="AY98" i="4"/>
  <c r="CI98" i="4" s="1"/>
  <c r="AY99" i="4"/>
  <c r="CI99" i="4" s="1"/>
  <c r="AY100" i="4"/>
  <c r="CI100" i="4" s="1"/>
  <c r="AY101" i="4"/>
  <c r="CI101" i="4" s="1"/>
  <c r="AY102" i="4"/>
  <c r="CI102" i="4" s="1"/>
  <c r="AY103" i="4"/>
  <c r="CI103" i="4" s="1"/>
  <c r="AY104" i="4"/>
  <c r="CI104" i="4" s="1"/>
  <c r="AY105" i="4"/>
  <c r="CI105" i="4" s="1"/>
  <c r="AY106" i="4"/>
  <c r="CI106" i="4" s="1"/>
  <c r="AY107" i="4"/>
  <c r="CI107" i="4" s="1"/>
  <c r="AY108" i="4"/>
  <c r="CI108" i="4" s="1"/>
  <c r="AY109" i="4"/>
  <c r="CI109" i="4" s="1"/>
  <c r="AY110" i="4"/>
  <c r="CI110" i="4" s="1"/>
  <c r="AY111" i="4"/>
  <c r="CI111" i="4" s="1"/>
  <c r="AY112" i="4"/>
  <c r="CI112" i="4" s="1"/>
  <c r="AY113" i="4"/>
  <c r="CI113" i="4" s="1"/>
  <c r="AY114" i="4"/>
  <c r="CI114" i="4" s="1"/>
  <c r="AY115" i="4"/>
  <c r="CI115" i="4" s="1"/>
  <c r="AY116" i="4"/>
  <c r="CI116" i="4" s="1"/>
  <c r="AY117" i="4"/>
  <c r="CI117" i="4" s="1"/>
  <c r="AY118" i="4"/>
  <c r="CI118" i="4" s="1"/>
  <c r="AY119" i="4"/>
  <c r="CI119" i="4" s="1"/>
  <c r="AY120" i="4"/>
  <c r="CI120" i="4" s="1"/>
  <c r="AY121" i="4"/>
  <c r="CI121" i="4" s="1"/>
  <c r="AY122" i="4"/>
  <c r="CI122" i="4" s="1"/>
  <c r="AY123" i="4"/>
  <c r="CI123" i="4" s="1"/>
  <c r="AY124" i="4"/>
  <c r="CI124" i="4" s="1"/>
  <c r="AY125" i="4"/>
  <c r="CI125" i="4" s="1"/>
  <c r="AY126" i="4"/>
  <c r="CI126" i="4" s="1"/>
  <c r="AY127" i="4"/>
  <c r="CI127" i="4" s="1"/>
  <c r="AY128" i="4"/>
  <c r="CI128" i="4" s="1"/>
  <c r="AY129" i="4"/>
  <c r="AY130" i="4"/>
  <c r="AY131" i="4"/>
  <c r="AY132" i="4"/>
  <c r="AY133" i="4"/>
  <c r="AY134" i="4"/>
  <c r="AY135" i="4"/>
  <c r="AY136" i="4"/>
  <c r="AY137" i="4"/>
  <c r="AY138" i="4"/>
  <c r="AY139" i="4"/>
  <c r="AY140" i="4"/>
  <c r="AY141" i="4"/>
  <c r="AY142" i="4"/>
  <c r="AY143" i="4"/>
  <c r="AY144" i="4"/>
  <c r="AY145" i="4"/>
  <c r="AY146" i="4"/>
  <c r="AY147" i="4"/>
  <c r="AY148" i="4"/>
  <c r="AY149" i="4"/>
  <c r="AY150" i="4"/>
  <c r="AY151" i="4"/>
  <c r="AY152" i="4"/>
  <c r="AY153" i="4"/>
  <c r="AY154" i="4"/>
  <c r="AY155" i="4"/>
  <c r="AY156" i="4"/>
  <c r="AY157" i="4"/>
  <c r="AY158" i="4"/>
  <c r="AY159" i="4"/>
  <c r="AY160" i="4"/>
  <c r="AY161" i="4"/>
  <c r="AY162" i="4"/>
  <c r="AY163" i="4"/>
  <c r="AY164" i="4"/>
  <c r="AY165" i="4"/>
  <c r="AV38" i="4"/>
  <c r="CH38" i="4" s="1"/>
  <c r="AV39" i="4"/>
  <c r="CH39" i="4" s="1"/>
  <c r="AV40" i="4"/>
  <c r="CH40" i="4" s="1"/>
  <c r="AV41" i="4"/>
  <c r="CH41" i="4" s="1"/>
  <c r="AV42" i="4"/>
  <c r="CH42" i="4" s="1"/>
  <c r="AV43" i="4"/>
  <c r="CH43" i="4" s="1"/>
  <c r="AV44" i="4"/>
  <c r="CH44" i="4" s="1"/>
  <c r="AV45" i="4"/>
  <c r="CH45" i="4" s="1"/>
  <c r="AV46" i="4"/>
  <c r="CH46" i="4" s="1"/>
  <c r="AV47" i="4"/>
  <c r="CH47" i="4" s="1"/>
  <c r="AV48" i="4"/>
  <c r="CH48" i="4" s="1"/>
  <c r="AV49" i="4"/>
  <c r="CH49" i="4" s="1"/>
  <c r="AV50" i="4"/>
  <c r="CH50" i="4" s="1"/>
  <c r="AV51" i="4"/>
  <c r="CH51" i="4" s="1"/>
  <c r="AV52" i="4"/>
  <c r="CH52" i="4" s="1"/>
  <c r="AV53" i="4"/>
  <c r="CH53" i="4" s="1"/>
  <c r="AV54" i="4"/>
  <c r="CH54" i="4" s="1"/>
  <c r="AV55" i="4"/>
  <c r="CH55" i="4" s="1"/>
  <c r="AV56" i="4"/>
  <c r="CH56" i="4" s="1"/>
  <c r="AV57" i="4"/>
  <c r="CH57" i="4" s="1"/>
  <c r="AV58" i="4"/>
  <c r="CH58" i="4" s="1"/>
  <c r="AV59" i="4"/>
  <c r="CH59" i="4" s="1"/>
  <c r="AV60" i="4"/>
  <c r="CH60" i="4" s="1"/>
  <c r="AV61" i="4"/>
  <c r="CH61" i="4" s="1"/>
  <c r="AV62" i="4"/>
  <c r="CH62" i="4" s="1"/>
  <c r="AV63" i="4"/>
  <c r="CH63" i="4" s="1"/>
  <c r="AV64" i="4"/>
  <c r="CH64" i="4" s="1"/>
  <c r="AV65" i="4"/>
  <c r="CH65" i="4" s="1"/>
  <c r="AV66" i="4"/>
  <c r="CH66" i="4" s="1"/>
  <c r="AV67" i="4"/>
  <c r="CH67" i="4" s="1"/>
  <c r="AV68" i="4"/>
  <c r="CH68" i="4" s="1"/>
  <c r="AV69" i="4"/>
  <c r="CH69" i="4" s="1"/>
  <c r="AV70" i="4"/>
  <c r="CH70" i="4" s="1"/>
  <c r="AV71" i="4"/>
  <c r="CH71" i="4" s="1"/>
  <c r="AV72" i="4"/>
  <c r="CH72" i="4" s="1"/>
  <c r="AV73" i="4"/>
  <c r="CH73" i="4" s="1"/>
  <c r="AV74" i="4"/>
  <c r="CH74" i="4" s="1"/>
  <c r="AV75" i="4"/>
  <c r="CH75" i="4" s="1"/>
  <c r="AV76" i="4"/>
  <c r="CH76" i="4" s="1"/>
  <c r="AV77" i="4"/>
  <c r="CH77" i="4" s="1"/>
  <c r="AV78" i="4"/>
  <c r="CH78" i="4" s="1"/>
  <c r="AV79" i="4"/>
  <c r="CH79" i="4" s="1"/>
  <c r="AV80" i="4"/>
  <c r="CH80" i="4" s="1"/>
  <c r="AV81" i="4"/>
  <c r="CH81" i="4" s="1"/>
  <c r="AV82" i="4"/>
  <c r="CH82" i="4" s="1"/>
  <c r="AV83" i="4"/>
  <c r="CH83" i="4" s="1"/>
  <c r="AV84" i="4"/>
  <c r="CH84" i="4" s="1"/>
  <c r="AV85" i="4"/>
  <c r="CH85" i="4" s="1"/>
  <c r="AV86" i="4"/>
  <c r="CH86" i="4" s="1"/>
  <c r="AV87" i="4"/>
  <c r="CH87" i="4" s="1"/>
  <c r="AV88" i="4"/>
  <c r="CH88" i="4" s="1"/>
  <c r="AV89" i="4"/>
  <c r="CH89" i="4" s="1"/>
  <c r="AV90" i="4"/>
  <c r="CH90" i="4" s="1"/>
  <c r="AV91" i="4"/>
  <c r="CH91" i="4" s="1"/>
  <c r="AV92" i="4"/>
  <c r="CH92" i="4" s="1"/>
  <c r="AV93" i="4"/>
  <c r="CH93" i="4" s="1"/>
  <c r="AV94" i="4"/>
  <c r="CH94" i="4" s="1"/>
  <c r="AV95" i="4"/>
  <c r="CH95" i="4" s="1"/>
  <c r="AV96" i="4"/>
  <c r="CH96" i="4" s="1"/>
  <c r="AV97" i="4"/>
  <c r="CH97" i="4" s="1"/>
  <c r="AV98" i="4"/>
  <c r="CH98" i="4" s="1"/>
  <c r="AV99" i="4"/>
  <c r="CH99" i="4" s="1"/>
  <c r="AV100" i="4"/>
  <c r="CH100" i="4" s="1"/>
  <c r="AV101" i="4"/>
  <c r="CH101" i="4" s="1"/>
  <c r="AV102" i="4"/>
  <c r="CH102" i="4" s="1"/>
  <c r="AV103" i="4"/>
  <c r="CH103" i="4" s="1"/>
  <c r="AV104" i="4"/>
  <c r="CH104" i="4" s="1"/>
  <c r="AV105" i="4"/>
  <c r="CH105" i="4" s="1"/>
  <c r="AV106" i="4"/>
  <c r="CH106" i="4" s="1"/>
  <c r="AV107" i="4"/>
  <c r="CH107" i="4" s="1"/>
  <c r="AV108" i="4"/>
  <c r="CH108" i="4" s="1"/>
  <c r="AV109" i="4"/>
  <c r="CH109" i="4" s="1"/>
  <c r="AV110" i="4"/>
  <c r="CH110" i="4" s="1"/>
  <c r="AV111" i="4"/>
  <c r="CH111" i="4" s="1"/>
  <c r="AV112" i="4"/>
  <c r="CH112" i="4" s="1"/>
  <c r="AV113" i="4"/>
  <c r="CH113" i="4" s="1"/>
  <c r="AV114" i="4"/>
  <c r="CH114" i="4" s="1"/>
  <c r="AV115" i="4"/>
  <c r="CH115" i="4" s="1"/>
  <c r="AV116" i="4"/>
  <c r="CH116" i="4" s="1"/>
  <c r="AV117" i="4"/>
  <c r="CH117" i="4" s="1"/>
  <c r="AV118" i="4"/>
  <c r="CH118" i="4" s="1"/>
  <c r="AV119" i="4"/>
  <c r="CH119" i="4" s="1"/>
  <c r="AV120" i="4"/>
  <c r="CH120" i="4" s="1"/>
  <c r="AV121" i="4"/>
  <c r="CH121" i="4" s="1"/>
  <c r="AV122" i="4"/>
  <c r="CH122" i="4" s="1"/>
  <c r="AV123" i="4"/>
  <c r="CH123" i="4" s="1"/>
  <c r="AV124" i="4"/>
  <c r="CH124" i="4" s="1"/>
  <c r="AV125" i="4"/>
  <c r="CH125" i="4" s="1"/>
  <c r="AV126" i="4"/>
  <c r="CH126" i="4" s="1"/>
  <c r="AV127" i="4"/>
  <c r="CH127" i="4" s="1"/>
  <c r="AV128" i="4"/>
  <c r="CH128" i="4" s="1"/>
  <c r="AV129" i="4"/>
  <c r="AV130" i="4"/>
  <c r="AV131" i="4"/>
  <c r="AV132" i="4"/>
  <c r="AV133" i="4"/>
  <c r="AV134" i="4"/>
  <c r="AV135" i="4"/>
  <c r="AV136" i="4"/>
  <c r="AV137" i="4"/>
  <c r="AV138" i="4"/>
  <c r="AV139" i="4"/>
  <c r="AS38" i="4"/>
  <c r="CG38" i="4" s="1"/>
  <c r="AS39" i="4"/>
  <c r="CG39" i="4" s="1"/>
  <c r="AS40" i="4"/>
  <c r="CG40" i="4" s="1"/>
  <c r="AS41" i="4"/>
  <c r="CG41" i="4" s="1"/>
  <c r="AS42" i="4"/>
  <c r="CG42" i="4" s="1"/>
  <c r="AS43" i="4"/>
  <c r="CG43" i="4" s="1"/>
  <c r="AS44" i="4"/>
  <c r="CG44" i="4" s="1"/>
  <c r="AS45" i="4"/>
  <c r="CG45" i="4" s="1"/>
  <c r="AS46" i="4"/>
  <c r="CG46" i="4" s="1"/>
  <c r="AS47" i="4"/>
  <c r="CG47" i="4" s="1"/>
  <c r="AS48" i="4"/>
  <c r="CG48" i="4" s="1"/>
  <c r="AS49" i="4"/>
  <c r="CG49" i="4" s="1"/>
  <c r="AS50" i="4"/>
  <c r="CG50" i="4" s="1"/>
  <c r="AS51" i="4"/>
  <c r="CG51" i="4" s="1"/>
  <c r="AS52" i="4"/>
  <c r="CG52" i="4" s="1"/>
  <c r="AS53" i="4"/>
  <c r="CG53" i="4" s="1"/>
  <c r="AS54" i="4"/>
  <c r="CG54" i="4" s="1"/>
  <c r="AS55" i="4"/>
  <c r="CG55" i="4" s="1"/>
  <c r="AS56" i="4"/>
  <c r="CG56" i="4" s="1"/>
  <c r="AS57" i="4"/>
  <c r="CG57" i="4" s="1"/>
  <c r="AS58" i="4"/>
  <c r="CG58" i="4" s="1"/>
  <c r="AS59" i="4"/>
  <c r="CG59" i="4" s="1"/>
  <c r="AS60" i="4"/>
  <c r="CG60" i="4" s="1"/>
  <c r="AS61" i="4"/>
  <c r="CG61" i="4" s="1"/>
  <c r="AS62" i="4"/>
  <c r="CG62" i="4" s="1"/>
  <c r="AS63" i="4"/>
  <c r="CG63" i="4" s="1"/>
  <c r="AS64" i="4"/>
  <c r="CG64" i="4" s="1"/>
  <c r="AS65" i="4"/>
  <c r="CG65" i="4" s="1"/>
  <c r="AS66" i="4"/>
  <c r="CG66" i="4" s="1"/>
  <c r="AS67" i="4"/>
  <c r="CG67" i="4" s="1"/>
  <c r="AS68" i="4"/>
  <c r="CG68" i="4" s="1"/>
  <c r="AS69" i="4"/>
  <c r="CG69" i="4" s="1"/>
  <c r="AS70" i="4"/>
  <c r="CG70" i="4" s="1"/>
  <c r="AS71" i="4"/>
  <c r="CG71" i="4" s="1"/>
  <c r="AS72" i="4"/>
  <c r="CG72" i="4" s="1"/>
  <c r="AS73" i="4"/>
  <c r="CG73" i="4" s="1"/>
  <c r="AS74" i="4"/>
  <c r="CG74" i="4" s="1"/>
  <c r="AS75" i="4"/>
  <c r="CG75" i="4" s="1"/>
  <c r="AS76" i="4"/>
  <c r="CG76" i="4" s="1"/>
  <c r="AS77" i="4"/>
  <c r="CG77" i="4" s="1"/>
  <c r="AS78" i="4"/>
  <c r="CG78" i="4" s="1"/>
  <c r="AS79" i="4"/>
  <c r="CG79" i="4" s="1"/>
  <c r="AS80" i="4"/>
  <c r="CG80" i="4" s="1"/>
  <c r="AS81" i="4"/>
  <c r="CG81" i="4" s="1"/>
  <c r="AS82" i="4"/>
  <c r="CG82" i="4" s="1"/>
  <c r="AS83" i="4"/>
  <c r="CG83" i="4" s="1"/>
  <c r="AS84" i="4"/>
  <c r="CG84" i="4" s="1"/>
  <c r="AS85" i="4"/>
  <c r="CG85" i="4" s="1"/>
  <c r="AS86" i="4"/>
  <c r="CG86" i="4" s="1"/>
  <c r="AS87" i="4"/>
  <c r="CG87" i="4" s="1"/>
  <c r="AS88" i="4"/>
  <c r="CG88" i="4" s="1"/>
  <c r="AS89" i="4"/>
  <c r="CG89" i="4" s="1"/>
  <c r="AS90" i="4"/>
  <c r="CG90" i="4" s="1"/>
  <c r="AS91" i="4"/>
  <c r="CG91" i="4" s="1"/>
  <c r="AS92" i="4"/>
  <c r="CG92" i="4" s="1"/>
  <c r="AS93" i="4"/>
  <c r="CG93" i="4" s="1"/>
  <c r="AS94" i="4"/>
  <c r="CG94" i="4" s="1"/>
  <c r="AS95" i="4"/>
  <c r="CG95" i="4" s="1"/>
  <c r="AS96" i="4"/>
  <c r="CG96" i="4" s="1"/>
  <c r="AS97" i="4"/>
  <c r="CG97" i="4" s="1"/>
  <c r="AS98" i="4"/>
  <c r="CG98" i="4" s="1"/>
  <c r="AS99" i="4"/>
  <c r="CG99" i="4" s="1"/>
  <c r="AS100" i="4"/>
  <c r="CG100" i="4" s="1"/>
  <c r="AS101" i="4"/>
  <c r="CG101" i="4" s="1"/>
  <c r="AS102" i="4"/>
  <c r="CG102" i="4" s="1"/>
  <c r="AS103" i="4"/>
  <c r="CG103" i="4" s="1"/>
  <c r="AS104" i="4"/>
  <c r="CG104" i="4" s="1"/>
  <c r="AS105" i="4"/>
  <c r="CG105" i="4" s="1"/>
  <c r="AS106" i="4"/>
  <c r="CG106" i="4" s="1"/>
  <c r="AS107" i="4"/>
  <c r="CG107" i="4" s="1"/>
  <c r="AS108" i="4"/>
  <c r="CG108" i="4" s="1"/>
  <c r="AS109" i="4"/>
  <c r="CG109" i="4" s="1"/>
  <c r="AS110" i="4"/>
  <c r="CG110" i="4" s="1"/>
  <c r="AS111" i="4"/>
  <c r="CG111" i="4" s="1"/>
  <c r="AS112" i="4"/>
  <c r="CG112" i="4" s="1"/>
  <c r="AS113" i="4"/>
  <c r="CG113" i="4" s="1"/>
  <c r="AS114" i="4"/>
  <c r="CG114" i="4" s="1"/>
  <c r="AS115" i="4"/>
  <c r="CG115" i="4" s="1"/>
  <c r="AS116" i="4"/>
  <c r="CG116" i="4" s="1"/>
  <c r="AS117" i="4"/>
  <c r="CG117" i="4" s="1"/>
  <c r="AS118" i="4"/>
  <c r="CG118" i="4" s="1"/>
  <c r="AS119" i="4"/>
  <c r="CG119" i="4" s="1"/>
  <c r="AS120" i="4"/>
  <c r="CG120" i="4" s="1"/>
  <c r="AS121" i="4"/>
  <c r="CG121" i="4" s="1"/>
  <c r="AS122" i="4"/>
  <c r="CG122" i="4" s="1"/>
  <c r="AS123" i="4"/>
  <c r="CG123" i="4" s="1"/>
  <c r="AS124" i="4"/>
  <c r="CG124" i="4" s="1"/>
  <c r="AS125" i="4"/>
  <c r="CG125" i="4" s="1"/>
  <c r="AP38" i="4"/>
  <c r="CF38" i="4" s="1"/>
  <c r="AP39" i="4"/>
  <c r="CF39" i="4" s="1"/>
  <c r="AP40" i="4"/>
  <c r="CF40" i="4" s="1"/>
  <c r="AP41" i="4"/>
  <c r="CF41" i="4" s="1"/>
  <c r="AP42" i="4"/>
  <c r="CF42" i="4" s="1"/>
  <c r="AP43" i="4"/>
  <c r="CF43" i="4" s="1"/>
  <c r="AP44" i="4"/>
  <c r="CF44" i="4" s="1"/>
  <c r="AP45" i="4"/>
  <c r="CF45" i="4" s="1"/>
  <c r="AP46" i="4"/>
  <c r="CF46" i="4" s="1"/>
  <c r="AP47" i="4"/>
  <c r="CF47" i="4" s="1"/>
  <c r="AP48" i="4"/>
  <c r="CF48" i="4" s="1"/>
  <c r="AP49" i="4"/>
  <c r="CF49" i="4" s="1"/>
  <c r="AP50" i="4"/>
  <c r="CF50" i="4" s="1"/>
  <c r="AP51" i="4"/>
  <c r="CF51" i="4" s="1"/>
  <c r="AP52" i="4"/>
  <c r="CF52" i="4" s="1"/>
  <c r="AP53" i="4"/>
  <c r="CF53" i="4" s="1"/>
  <c r="AP54" i="4"/>
  <c r="CF54" i="4" s="1"/>
  <c r="AP55" i="4"/>
  <c r="CF55" i="4" s="1"/>
  <c r="AP56" i="4"/>
  <c r="CF56" i="4" s="1"/>
  <c r="AP57" i="4"/>
  <c r="CF57" i="4" s="1"/>
  <c r="AP58" i="4"/>
  <c r="CF58" i="4" s="1"/>
  <c r="AP59" i="4"/>
  <c r="CF59" i="4" s="1"/>
  <c r="AP60" i="4"/>
  <c r="CF60" i="4" s="1"/>
  <c r="AP61" i="4"/>
  <c r="CF61" i="4" s="1"/>
  <c r="AP62" i="4"/>
  <c r="CF62" i="4" s="1"/>
  <c r="AP63" i="4"/>
  <c r="CF63" i="4" s="1"/>
  <c r="AP64" i="4"/>
  <c r="CF64" i="4" s="1"/>
  <c r="AP65" i="4"/>
  <c r="CF65" i="4" s="1"/>
  <c r="AP66" i="4"/>
  <c r="CF66" i="4" s="1"/>
  <c r="AP67" i="4"/>
  <c r="CF67" i="4" s="1"/>
  <c r="AP68" i="4"/>
  <c r="CF68" i="4" s="1"/>
  <c r="AP69" i="4"/>
  <c r="CF69" i="4" s="1"/>
  <c r="AP70" i="4"/>
  <c r="CF70" i="4" s="1"/>
  <c r="AP71" i="4"/>
  <c r="CF71" i="4" s="1"/>
  <c r="AP72" i="4"/>
  <c r="CF72" i="4" s="1"/>
  <c r="AP73" i="4"/>
  <c r="CF73" i="4" s="1"/>
  <c r="AP74" i="4"/>
  <c r="CF74" i="4" s="1"/>
  <c r="AP75" i="4"/>
  <c r="CF75" i="4" s="1"/>
  <c r="AP76" i="4"/>
  <c r="CF76" i="4" s="1"/>
  <c r="AP77" i="4"/>
  <c r="CF77" i="4" s="1"/>
  <c r="AP78" i="4"/>
  <c r="CF78" i="4" s="1"/>
  <c r="AP79" i="4"/>
  <c r="CF79" i="4" s="1"/>
  <c r="AP80" i="4"/>
  <c r="CF80" i="4" s="1"/>
  <c r="AP81" i="4"/>
  <c r="CF81" i="4" s="1"/>
  <c r="AP82" i="4"/>
  <c r="CF82" i="4" s="1"/>
  <c r="AP83" i="4"/>
  <c r="CF83" i="4" s="1"/>
  <c r="AP84" i="4"/>
  <c r="CF84" i="4" s="1"/>
  <c r="AP85" i="4"/>
  <c r="CF85" i="4" s="1"/>
  <c r="AP86" i="4"/>
  <c r="CF86" i="4" s="1"/>
  <c r="AP87" i="4"/>
  <c r="CF87" i="4" s="1"/>
  <c r="AP88" i="4"/>
  <c r="CF88" i="4" s="1"/>
  <c r="AP89" i="4"/>
  <c r="CF89" i="4" s="1"/>
  <c r="AP90" i="4"/>
  <c r="CF90" i="4" s="1"/>
  <c r="AP91" i="4"/>
  <c r="CF91" i="4" s="1"/>
  <c r="AP92" i="4"/>
  <c r="CF92" i="4" s="1"/>
  <c r="AP93" i="4"/>
  <c r="CF93" i="4" s="1"/>
  <c r="AP94" i="4"/>
  <c r="CF94" i="4" s="1"/>
  <c r="AP95" i="4"/>
  <c r="CF95" i="4" s="1"/>
  <c r="AP96" i="4"/>
  <c r="CF96" i="4" s="1"/>
  <c r="AP97" i="4"/>
  <c r="CF97" i="4" s="1"/>
  <c r="AP98" i="4"/>
  <c r="CF98" i="4" s="1"/>
  <c r="AP99" i="4"/>
  <c r="CF99" i="4" s="1"/>
  <c r="AP100" i="4"/>
  <c r="CF100" i="4" s="1"/>
  <c r="AP101" i="4"/>
  <c r="CF101" i="4" s="1"/>
  <c r="AP102" i="4"/>
  <c r="CF102" i="4" s="1"/>
  <c r="AP103" i="4"/>
  <c r="CF103" i="4" s="1"/>
  <c r="AP104" i="4"/>
  <c r="CF104" i="4" s="1"/>
  <c r="AP105" i="4"/>
  <c r="CF105" i="4" s="1"/>
  <c r="AP106" i="4"/>
  <c r="CF106" i="4" s="1"/>
  <c r="AP107" i="4"/>
  <c r="CF107" i="4" s="1"/>
  <c r="AP108" i="4"/>
  <c r="CF108" i="4" s="1"/>
  <c r="AP109" i="4"/>
  <c r="CF109" i="4" s="1"/>
  <c r="AP110" i="4"/>
  <c r="CF110" i="4" s="1"/>
  <c r="AP111" i="4"/>
  <c r="CF111" i="4" s="1"/>
  <c r="AP112" i="4"/>
  <c r="CF112" i="4" s="1"/>
  <c r="AP113" i="4"/>
  <c r="CF113" i="4" s="1"/>
  <c r="AP114" i="4"/>
  <c r="CF114" i="4" s="1"/>
  <c r="AP115" i="4"/>
  <c r="CF115" i="4" s="1"/>
  <c r="AP116" i="4"/>
  <c r="CF116" i="4" s="1"/>
  <c r="AP117" i="4"/>
  <c r="CF117" i="4" s="1"/>
  <c r="AP118" i="4"/>
  <c r="CF118" i="4" s="1"/>
  <c r="AP119" i="4"/>
  <c r="CF119" i="4" s="1"/>
  <c r="AP120" i="4"/>
  <c r="CF120" i="4" s="1"/>
  <c r="AP121" i="4"/>
  <c r="CF121" i="4" s="1"/>
  <c r="AP122" i="4"/>
  <c r="CF122" i="4" s="1"/>
  <c r="AP123" i="4"/>
  <c r="CF123" i="4" s="1"/>
  <c r="AP124" i="4"/>
  <c r="CF124" i="4" s="1"/>
  <c r="AP125" i="4"/>
  <c r="CF125" i="4" s="1"/>
  <c r="AP126" i="4"/>
  <c r="CF126" i="4" s="1"/>
  <c r="AP127" i="4"/>
  <c r="CF127" i="4" s="1"/>
  <c r="AP128" i="4"/>
  <c r="CF128" i="4" s="1"/>
  <c r="AP129" i="4"/>
  <c r="AP130" i="4"/>
  <c r="AP131" i="4"/>
  <c r="AP132" i="4"/>
  <c r="AP133" i="4"/>
  <c r="AP134" i="4"/>
  <c r="AP135" i="4"/>
  <c r="AP136" i="4"/>
  <c r="AM38" i="4"/>
  <c r="CE38" i="4" s="1"/>
  <c r="AM39" i="4"/>
  <c r="CE39" i="4" s="1"/>
  <c r="AM40" i="4"/>
  <c r="CE40" i="4" s="1"/>
  <c r="AM41" i="4"/>
  <c r="CE41" i="4" s="1"/>
  <c r="AM42" i="4"/>
  <c r="CE42" i="4" s="1"/>
  <c r="AM43" i="4"/>
  <c r="CE43" i="4" s="1"/>
  <c r="AM44" i="4"/>
  <c r="CE44" i="4" s="1"/>
  <c r="AM45" i="4"/>
  <c r="CE45" i="4" s="1"/>
  <c r="AM46" i="4"/>
  <c r="CE46" i="4" s="1"/>
  <c r="AM47" i="4"/>
  <c r="CE47" i="4" s="1"/>
  <c r="AM48" i="4"/>
  <c r="CE48" i="4" s="1"/>
  <c r="AM49" i="4"/>
  <c r="CE49" i="4" s="1"/>
  <c r="AM50" i="4"/>
  <c r="CE50" i="4" s="1"/>
  <c r="AM51" i="4"/>
  <c r="CE51" i="4" s="1"/>
  <c r="AM52" i="4"/>
  <c r="CE52" i="4" s="1"/>
  <c r="AM53" i="4"/>
  <c r="CE53" i="4" s="1"/>
  <c r="AM54" i="4"/>
  <c r="CE54" i="4" s="1"/>
  <c r="AM55" i="4"/>
  <c r="CE55" i="4" s="1"/>
  <c r="AM56" i="4"/>
  <c r="CE56" i="4" s="1"/>
  <c r="AM57" i="4"/>
  <c r="CE57" i="4" s="1"/>
  <c r="AM58" i="4"/>
  <c r="CE58" i="4" s="1"/>
  <c r="AM59" i="4"/>
  <c r="CE59" i="4" s="1"/>
  <c r="AM60" i="4"/>
  <c r="CE60" i="4" s="1"/>
  <c r="AM61" i="4"/>
  <c r="CE61" i="4" s="1"/>
  <c r="AM62" i="4"/>
  <c r="CE62" i="4" s="1"/>
  <c r="AM63" i="4"/>
  <c r="CE63" i="4" s="1"/>
  <c r="AM64" i="4"/>
  <c r="CE64" i="4" s="1"/>
  <c r="AM65" i="4"/>
  <c r="CE65" i="4" s="1"/>
  <c r="AM66" i="4"/>
  <c r="CE66" i="4" s="1"/>
  <c r="AM67" i="4"/>
  <c r="CE67" i="4" s="1"/>
  <c r="AM68" i="4"/>
  <c r="CE68" i="4" s="1"/>
  <c r="AM69" i="4"/>
  <c r="CE69" i="4" s="1"/>
  <c r="AM70" i="4"/>
  <c r="CE70" i="4" s="1"/>
  <c r="AM71" i="4"/>
  <c r="CE71" i="4" s="1"/>
  <c r="AM72" i="4"/>
  <c r="CE72" i="4" s="1"/>
  <c r="AM73" i="4"/>
  <c r="CE73" i="4" s="1"/>
  <c r="AM74" i="4"/>
  <c r="CE74" i="4" s="1"/>
  <c r="AM75" i="4"/>
  <c r="CE75" i="4" s="1"/>
  <c r="AM76" i="4"/>
  <c r="CE76" i="4" s="1"/>
  <c r="AM77" i="4"/>
  <c r="CE77" i="4" s="1"/>
  <c r="AM78" i="4"/>
  <c r="CE78" i="4" s="1"/>
  <c r="AM79" i="4"/>
  <c r="CE79" i="4" s="1"/>
  <c r="AM80" i="4"/>
  <c r="CE80" i="4" s="1"/>
  <c r="AM81" i="4"/>
  <c r="CE81" i="4" s="1"/>
  <c r="AM82" i="4"/>
  <c r="CE82" i="4" s="1"/>
  <c r="AM83" i="4"/>
  <c r="CE83" i="4" s="1"/>
  <c r="AM84" i="4"/>
  <c r="CE84" i="4" s="1"/>
  <c r="AM85" i="4"/>
  <c r="CE85" i="4" s="1"/>
  <c r="AM86" i="4"/>
  <c r="CE86" i="4" s="1"/>
  <c r="AM87" i="4"/>
  <c r="CE87" i="4" s="1"/>
  <c r="AM88" i="4"/>
  <c r="CE88" i="4" s="1"/>
  <c r="AM89" i="4"/>
  <c r="CE89" i="4" s="1"/>
  <c r="AM90" i="4"/>
  <c r="CE90" i="4" s="1"/>
  <c r="AM91" i="4"/>
  <c r="CE91" i="4" s="1"/>
  <c r="AM92" i="4"/>
  <c r="CE92" i="4" s="1"/>
  <c r="AM93" i="4"/>
  <c r="CE93" i="4" s="1"/>
  <c r="AM94" i="4"/>
  <c r="CE94" i="4" s="1"/>
  <c r="AM95" i="4"/>
  <c r="CE95" i="4" s="1"/>
  <c r="AM96" i="4"/>
  <c r="CE96" i="4" s="1"/>
  <c r="AM97" i="4"/>
  <c r="CE97" i="4" s="1"/>
  <c r="AM98" i="4"/>
  <c r="CE98" i="4" s="1"/>
  <c r="AM99" i="4"/>
  <c r="CE99" i="4" s="1"/>
  <c r="AM100" i="4"/>
  <c r="CE100" i="4" s="1"/>
  <c r="AM101" i="4"/>
  <c r="CE101" i="4" s="1"/>
  <c r="AM102" i="4"/>
  <c r="CE102" i="4" s="1"/>
  <c r="AM103" i="4"/>
  <c r="CE103" i="4" s="1"/>
  <c r="AM104" i="4"/>
  <c r="CE104" i="4" s="1"/>
  <c r="AM105" i="4"/>
  <c r="CE105" i="4" s="1"/>
  <c r="AM106" i="4"/>
  <c r="CE106" i="4" s="1"/>
  <c r="AM107" i="4"/>
  <c r="CE107" i="4" s="1"/>
  <c r="AM108" i="4"/>
  <c r="CE108" i="4" s="1"/>
  <c r="AM109" i="4"/>
  <c r="CE109" i="4" s="1"/>
  <c r="AM110" i="4"/>
  <c r="CE110" i="4" s="1"/>
  <c r="AM111" i="4"/>
  <c r="CE111" i="4" s="1"/>
  <c r="AM112" i="4"/>
  <c r="CE112" i="4" s="1"/>
  <c r="AM113" i="4"/>
  <c r="CE113" i="4" s="1"/>
  <c r="AM114" i="4"/>
  <c r="CE114" i="4" s="1"/>
  <c r="AM115" i="4"/>
  <c r="CE115" i="4" s="1"/>
  <c r="AM116" i="4"/>
  <c r="CE116" i="4" s="1"/>
  <c r="AM117" i="4"/>
  <c r="CE117" i="4" s="1"/>
  <c r="AM118" i="4"/>
  <c r="CE118" i="4" s="1"/>
  <c r="AM119" i="4"/>
  <c r="CE119" i="4" s="1"/>
  <c r="AM120" i="4"/>
  <c r="CE120" i="4" s="1"/>
  <c r="AM121" i="4"/>
  <c r="CE121" i="4" s="1"/>
  <c r="AJ38" i="4"/>
  <c r="CD38" i="4" s="1"/>
  <c r="AJ39" i="4"/>
  <c r="CD39" i="4" s="1"/>
  <c r="AJ40" i="4"/>
  <c r="CD40" i="4" s="1"/>
  <c r="AJ41" i="4"/>
  <c r="CD41" i="4" s="1"/>
  <c r="AJ42" i="4"/>
  <c r="CD42" i="4" s="1"/>
  <c r="AJ43" i="4"/>
  <c r="CD43" i="4" s="1"/>
  <c r="AJ44" i="4"/>
  <c r="CD44" i="4" s="1"/>
  <c r="AJ45" i="4"/>
  <c r="CD45" i="4" s="1"/>
  <c r="AJ46" i="4"/>
  <c r="CD46" i="4" s="1"/>
  <c r="AJ47" i="4"/>
  <c r="CD47" i="4" s="1"/>
  <c r="AJ48" i="4"/>
  <c r="CD48" i="4" s="1"/>
  <c r="AJ49" i="4"/>
  <c r="CD49" i="4" s="1"/>
  <c r="AJ50" i="4"/>
  <c r="CD50" i="4" s="1"/>
  <c r="AJ51" i="4"/>
  <c r="CD51" i="4" s="1"/>
  <c r="AJ52" i="4"/>
  <c r="CD52" i="4" s="1"/>
  <c r="AJ53" i="4"/>
  <c r="CD53" i="4" s="1"/>
  <c r="AJ54" i="4"/>
  <c r="CD54" i="4" s="1"/>
  <c r="AJ55" i="4"/>
  <c r="CD55" i="4" s="1"/>
  <c r="AJ56" i="4"/>
  <c r="CD56" i="4" s="1"/>
  <c r="AJ57" i="4"/>
  <c r="CD57" i="4" s="1"/>
  <c r="AJ58" i="4"/>
  <c r="CD58" i="4" s="1"/>
  <c r="AJ59" i="4"/>
  <c r="CD59" i="4" s="1"/>
  <c r="AJ60" i="4"/>
  <c r="CD60" i="4" s="1"/>
  <c r="AJ61" i="4"/>
  <c r="CD61" i="4" s="1"/>
  <c r="AJ62" i="4"/>
  <c r="CD62" i="4" s="1"/>
  <c r="AJ63" i="4"/>
  <c r="CD63" i="4" s="1"/>
  <c r="AJ64" i="4"/>
  <c r="CD64" i="4" s="1"/>
  <c r="AJ65" i="4"/>
  <c r="CD65" i="4" s="1"/>
  <c r="AJ66" i="4"/>
  <c r="CD66" i="4" s="1"/>
  <c r="AJ67" i="4"/>
  <c r="CD67" i="4" s="1"/>
  <c r="AJ68" i="4"/>
  <c r="CD68" i="4" s="1"/>
  <c r="AJ69" i="4"/>
  <c r="CD69" i="4" s="1"/>
  <c r="AJ70" i="4"/>
  <c r="CD70" i="4" s="1"/>
  <c r="AJ71" i="4"/>
  <c r="CD71" i="4" s="1"/>
  <c r="AJ72" i="4"/>
  <c r="CD72" i="4" s="1"/>
  <c r="AJ73" i="4"/>
  <c r="CD73" i="4" s="1"/>
  <c r="AJ74" i="4"/>
  <c r="CD74" i="4" s="1"/>
  <c r="AJ75" i="4"/>
  <c r="CD75" i="4" s="1"/>
  <c r="AJ76" i="4"/>
  <c r="CD76" i="4" s="1"/>
  <c r="AJ77" i="4"/>
  <c r="CD77" i="4" s="1"/>
  <c r="AJ78" i="4"/>
  <c r="CD78" i="4" s="1"/>
  <c r="AJ79" i="4"/>
  <c r="CD79" i="4" s="1"/>
  <c r="AJ80" i="4"/>
  <c r="CD80" i="4" s="1"/>
  <c r="AJ81" i="4"/>
  <c r="CD81" i="4" s="1"/>
  <c r="AJ82" i="4"/>
  <c r="CD82" i="4" s="1"/>
  <c r="AJ83" i="4"/>
  <c r="CD83" i="4" s="1"/>
  <c r="AJ84" i="4"/>
  <c r="CD84" i="4" s="1"/>
  <c r="AJ85" i="4"/>
  <c r="CD85" i="4" s="1"/>
  <c r="AJ86" i="4"/>
  <c r="CD86" i="4" s="1"/>
  <c r="AJ87" i="4"/>
  <c r="CD87" i="4" s="1"/>
  <c r="AJ88" i="4"/>
  <c r="CD88" i="4" s="1"/>
  <c r="AJ89" i="4"/>
  <c r="CD89" i="4" s="1"/>
  <c r="AJ90" i="4"/>
  <c r="CD90" i="4" s="1"/>
  <c r="AJ91" i="4"/>
  <c r="CD91" i="4" s="1"/>
  <c r="AJ92" i="4"/>
  <c r="CD92" i="4" s="1"/>
  <c r="AJ93" i="4"/>
  <c r="CD93" i="4" s="1"/>
  <c r="AJ94" i="4"/>
  <c r="CD94" i="4" s="1"/>
  <c r="AJ95" i="4"/>
  <c r="CD95" i="4" s="1"/>
  <c r="AJ96" i="4"/>
  <c r="CD96" i="4" s="1"/>
  <c r="AJ97" i="4"/>
  <c r="CD97" i="4" s="1"/>
  <c r="AJ98" i="4"/>
  <c r="CD98" i="4" s="1"/>
  <c r="AJ99" i="4"/>
  <c r="CD99" i="4" s="1"/>
  <c r="AJ100" i="4"/>
  <c r="CD100" i="4" s="1"/>
  <c r="AJ101" i="4"/>
  <c r="CD101" i="4" s="1"/>
  <c r="AJ102" i="4"/>
  <c r="CD102" i="4" s="1"/>
  <c r="AJ103" i="4"/>
  <c r="CD103" i="4" s="1"/>
  <c r="AJ104" i="4"/>
  <c r="CD104" i="4" s="1"/>
  <c r="AJ105" i="4"/>
  <c r="CD105" i="4" s="1"/>
  <c r="AJ106" i="4"/>
  <c r="CD106" i="4" s="1"/>
  <c r="AJ107" i="4"/>
  <c r="CD107" i="4" s="1"/>
  <c r="AJ108" i="4"/>
  <c r="CD108" i="4" s="1"/>
  <c r="AJ109" i="4"/>
  <c r="CD109" i="4" s="1"/>
  <c r="AJ110" i="4"/>
  <c r="CD110" i="4" s="1"/>
  <c r="AJ111" i="4"/>
  <c r="CD111" i="4" s="1"/>
  <c r="AJ112" i="4"/>
  <c r="CD112" i="4" s="1"/>
  <c r="AJ113" i="4"/>
  <c r="CD113" i="4" s="1"/>
  <c r="AJ114" i="4"/>
  <c r="CD114" i="4" s="1"/>
  <c r="AJ115" i="4"/>
  <c r="CD115" i="4" s="1"/>
  <c r="AJ116" i="4"/>
  <c r="CD116" i="4" s="1"/>
  <c r="AJ117" i="4"/>
  <c r="CD117" i="4" s="1"/>
  <c r="AJ118" i="4"/>
  <c r="CD118" i="4" s="1"/>
  <c r="AJ119" i="4"/>
  <c r="CD119" i="4" s="1"/>
  <c r="AJ120" i="4"/>
  <c r="CD120" i="4" s="1"/>
  <c r="AJ121" i="4"/>
  <c r="CD121" i="4" s="1"/>
  <c r="AJ122" i="4"/>
  <c r="CD122" i="4" s="1"/>
  <c r="AJ123" i="4"/>
  <c r="CD123" i="4" s="1"/>
  <c r="AJ124" i="4"/>
  <c r="CD124" i="4" s="1"/>
  <c r="AJ125" i="4"/>
  <c r="CD125" i="4" s="1"/>
  <c r="AJ126" i="4"/>
  <c r="CD126" i="4" s="1"/>
  <c r="AJ127" i="4"/>
  <c r="CD127" i="4" s="1"/>
  <c r="AJ128" i="4"/>
  <c r="CD128" i="4" s="1"/>
  <c r="AJ129" i="4"/>
  <c r="AJ130" i="4"/>
  <c r="AJ131" i="4"/>
  <c r="AJ132" i="4"/>
  <c r="AJ133" i="4"/>
  <c r="AG38" i="4"/>
  <c r="CC38" i="4" s="1"/>
  <c r="AG39" i="4"/>
  <c r="CC39" i="4" s="1"/>
  <c r="AG40" i="4"/>
  <c r="CC40" i="4" s="1"/>
  <c r="AG41" i="4"/>
  <c r="CC41" i="4" s="1"/>
  <c r="AG42" i="4"/>
  <c r="CC42" i="4" s="1"/>
  <c r="AG43" i="4"/>
  <c r="CC43" i="4" s="1"/>
  <c r="AG44" i="4"/>
  <c r="CC44" i="4" s="1"/>
  <c r="AG45" i="4"/>
  <c r="CC45" i="4" s="1"/>
  <c r="AG46" i="4"/>
  <c r="CC46" i="4" s="1"/>
  <c r="AG47" i="4"/>
  <c r="CC47" i="4" s="1"/>
  <c r="AG48" i="4"/>
  <c r="CC48" i="4" s="1"/>
  <c r="AG49" i="4"/>
  <c r="CC49" i="4" s="1"/>
  <c r="AG50" i="4"/>
  <c r="CC50" i="4" s="1"/>
  <c r="AG51" i="4"/>
  <c r="CC51" i="4" s="1"/>
  <c r="AG52" i="4"/>
  <c r="CC52" i="4" s="1"/>
  <c r="AG53" i="4"/>
  <c r="CC53" i="4" s="1"/>
  <c r="AG54" i="4"/>
  <c r="CC54" i="4" s="1"/>
  <c r="AG55" i="4"/>
  <c r="CC55" i="4" s="1"/>
  <c r="AG56" i="4"/>
  <c r="CC56" i="4" s="1"/>
  <c r="AG57" i="4"/>
  <c r="CC57" i="4" s="1"/>
  <c r="AG58" i="4"/>
  <c r="CC58" i="4" s="1"/>
  <c r="AG59" i="4"/>
  <c r="CC59" i="4" s="1"/>
  <c r="AG60" i="4"/>
  <c r="CC60" i="4" s="1"/>
  <c r="AG61" i="4"/>
  <c r="CC61" i="4" s="1"/>
  <c r="AG62" i="4"/>
  <c r="CC62" i="4" s="1"/>
  <c r="AG63" i="4"/>
  <c r="CC63" i="4" s="1"/>
  <c r="AG64" i="4"/>
  <c r="CC64" i="4" s="1"/>
  <c r="AG65" i="4"/>
  <c r="CC65" i="4" s="1"/>
  <c r="AG66" i="4"/>
  <c r="CC66" i="4" s="1"/>
  <c r="AG67" i="4"/>
  <c r="CC67" i="4" s="1"/>
  <c r="AG68" i="4"/>
  <c r="CC68" i="4" s="1"/>
  <c r="AG69" i="4"/>
  <c r="CC69" i="4" s="1"/>
  <c r="AG70" i="4"/>
  <c r="CC70" i="4" s="1"/>
  <c r="AG71" i="4"/>
  <c r="CC71" i="4" s="1"/>
  <c r="AG72" i="4"/>
  <c r="CC72" i="4" s="1"/>
  <c r="AG73" i="4"/>
  <c r="CC73" i="4" s="1"/>
  <c r="AG74" i="4"/>
  <c r="CC74" i="4" s="1"/>
  <c r="AG75" i="4"/>
  <c r="CC75" i="4" s="1"/>
  <c r="AG76" i="4"/>
  <c r="CC76" i="4" s="1"/>
  <c r="AG77" i="4"/>
  <c r="CC77" i="4" s="1"/>
  <c r="AG78" i="4"/>
  <c r="CC78" i="4" s="1"/>
  <c r="AG79" i="4"/>
  <c r="CC79" i="4" s="1"/>
  <c r="AG80" i="4"/>
  <c r="CC80" i="4" s="1"/>
  <c r="AG81" i="4"/>
  <c r="CC81" i="4" s="1"/>
  <c r="AG82" i="4"/>
  <c r="CC82" i="4" s="1"/>
  <c r="AG83" i="4"/>
  <c r="CC83" i="4" s="1"/>
  <c r="AG84" i="4"/>
  <c r="CC84" i="4" s="1"/>
  <c r="AG85" i="4"/>
  <c r="CC85" i="4" s="1"/>
  <c r="AG86" i="4"/>
  <c r="CC86" i="4" s="1"/>
  <c r="AG87" i="4"/>
  <c r="CC87" i="4" s="1"/>
  <c r="AG88" i="4"/>
  <c r="CC88" i="4" s="1"/>
  <c r="AG89" i="4"/>
  <c r="CC89" i="4" s="1"/>
  <c r="AG90" i="4"/>
  <c r="CC90" i="4" s="1"/>
  <c r="AG91" i="4"/>
  <c r="CC91" i="4" s="1"/>
  <c r="AG92" i="4"/>
  <c r="CC92" i="4" s="1"/>
  <c r="AG93" i="4"/>
  <c r="CC93" i="4" s="1"/>
  <c r="AG94" i="4"/>
  <c r="CC94" i="4" s="1"/>
  <c r="AG95" i="4"/>
  <c r="CC95" i="4" s="1"/>
  <c r="AG96" i="4"/>
  <c r="CC96" i="4" s="1"/>
  <c r="AG97" i="4"/>
  <c r="CC97" i="4" s="1"/>
  <c r="AG98" i="4"/>
  <c r="CC98" i="4" s="1"/>
  <c r="AG99" i="4"/>
  <c r="CC99" i="4" s="1"/>
  <c r="AG100" i="4"/>
  <c r="CC100" i="4" s="1"/>
  <c r="AG101" i="4"/>
  <c r="CC101" i="4" s="1"/>
  <c r="AG102" i="4"/>
  <c r="CC102" i="4" s="1"/>
  <c r="AG103" i="4"/>
  <c r="CC103" i="4" s="1"/>
  <c r="AG104" i="4"/>
  <c r="CC104" i="4" s="1"/>
  <c r="AG105" i="4"/>
  <c r="CC105" i="4" s="1"/>
  <c r="AG106" i="4"/>
  <c r="CC106" i="4" s="1"/>
  <c r="AG107" i="4"/>
  <c r="CC107" i="4" s="1"/>
  <c r="AG108" i="4"/>
  <c r="CC108" i="4" s="1"/>
  <c r="AG109" i="4"/>
  <c r="CC109" i="4" s="1"/>
  <c r="AG110" i="4"/>
  <c r="CC110" i="4" s="1"/>
  <c r="AG111" i="4"/>
  <c r="CC111" i="4" s="1"/>
  <c r="AG112" i="4"/>
  <c r="CC112" i="4" s="1"/>
  <c r="AG113" i="4"/>
  <c r="AG114" i="4"/>
  <c r="CC114" i="4" s="1"/>
  <c r="AG115" i="4"/>
  <c r="CC115" i="4" s="1"/>
  <c r="AG116" i="4"/>
  <c r="CC116" i="4" s="1"/>
  <c r="AG117" i="4"/>
  <c r="CC117" i="4" s="1"/>
  <c r="AG118" i="4"/>
  <c r="CC118" i="4" s="1"/>
  <c r="AG119" i="4"/>
  <c r="CC119" i="4" s="1"/>
  <c r="AG120" i="4"/>
  <c r="CC120" i="4" s="1"/>
  <c r="AG121" i="4"/>
  <c r="AG122" i="4"/>
  <c r="CC122" i="4" s="1"/>
  <c r="AG123" i="4"/>
  <c r="CC123" i="4" s="1"/>
  <c r="AG124" i="4"/>
  <c r="CC124" i="4" s="1"/>
  <c r="AG125" i="4"/>
  <c r="CC125" i="4" s="1"/>
  <c r="AG126" i="4"/>
  <c r="CC126" i="4" s="1"/>
  <c r="AG127" i="4"/>
  <c r="CC127" i="4" s="1"/>
  <c r="AG128" i="4"/>
  <c r="CC128" i="4" s="1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D38" i="4"/>
  <c r="CB38" i="4" s="1"/>
  <c r="AD39" i="4"/>
  <c r="CB39" i="4" s="1"/>
  <c r="AD40" i="4"/>
  <c r="CB40" i="4" s="1"/>
  <c r="AD41" i="4"/>
  <c r="CB41" i="4" s="1"/>
  <c r="AD42" i="4"/>
  <c r="CB42" i="4" s="1"/>
  <c r="AD43" i="4"/>
  <c r="CB43" i="4" s="1"/>
  <c r="AD44" i="4"/>
  <c r="CB44" i="4" s="1"/>
  <c r="AD45" i="4"/>
  <c r="CB45" i="4" s="1"/>
  <c r="AD46" i="4"/>
  <c r="CB46" i="4" s="1"/>
  <c r="AD47" i="4"/>
  <c r="CB47" i="4" s="1"/>
  <c r="AD48" i="4"/>
  <c r="CB48" i="4" s="1"/>
  <c r="AD49" i="4"/>
  <c r="CB49" i="4" s="1"/>
  <c r="AD50" i="4"/>
  <c r="CB50" i="4" s="1"/>
  <c r="AD51" i="4"/>
  <c r="CB51" i="4" s="1"/>
  <c r="AD52" i="4"/>
  <c r="CB52" i="4" s="1"/>
  <c r="AD53" i="4"/>
  <c r="CB53" i="4" s="1"/>
  <c r="AD54" i="4"/>
  <c r="CB54" i="4" s="1"/>
  <c r="AD55" i="4"/>
  <c r="CB55" i="4" s="1"/>
  <c r="AD56" i="4"/>
  <c r="CB56" i="4" s="1"/>
  <c r="AD57" i="4"/>
  <c r="CB57" i="4" s="1"/>
  <c r="AD58" i="4"/>
  <c r="CB58" i="4" s="1"/>
  <c r="AD59" i="4"/>
  <c r="CB59" i="4" s="1"/>
  <c r="AD60" i="4"/>
  <c r="CB60" i="4" s="1"/>
  <c r="AD61" i="4"/>
  <c r="CB61" i="4" s="1"/>
  <c r="AD62" i="4"/>
  <c r="CB62" i="4" s="1"/>
  <c r="AD63" i="4"/>
  <c r="CB63" i="4" s="1"/>
  <c r="AD64" i="4"/>
  <c r="CB64" i="4" s="1"/>
  <c r="AD65" i="4"/>
  <c r="CB65" i="4" s="1"/>
  <c r="AD66" i="4"/>
  <c r="CB66" i="4" s="1"/>
  <c r="AD67" i="4"/>
  <c r="CB67" i="4" s="1"/>
  <c r="AD68" i="4"/>
  <c r="CB68" i="4" s="1"/>
  <c r="AD69" i="4"/>
  <c r="CB69" i="4" s="1"/>
  <c r="AD70" i="4"/>
  <c r="CB70" i="4" s="1"/>
  <c r="AD71" i="4"/>
  <c r="CB71" i="4" s="1"/>
  <c r="AD72" i="4"/>
  <c r="CB72" i="4" s="1"/>
  <c r="AD73" i="4"/>
  <c r="CB73" i="4" s="1"/>
  <c r="AD74" i="4"/>
  <c r="CB74" i="4" s="1"/>
  <c r="AD75" i="4"/>
  <c r="CB75" i="4" s="1"/>
  <c r="AD76" i="4"/>
  <c r="CB76" i="4" s="1"/>
  <c r="AD77" i="4"/>
  <c r="CB77" i="4" s="1"/>
  <c r="AD78" i="4"/>
  <c r="CB78" i="4" s="1"/>
  <c r="AD79" i="4"/>
  <c r="CB79" i="4" s="1"/>
  <c r="AD80" i="4"/>
  <c r="CB80" i="4" s="1"/>
  <c r="AD81" i="4"/>
  <c r="CB81" i="4" s="1"/>
  <c r="AD82" i="4"/>
  <c r="CB82" i="4" s="1"/>
  <c r="AD83" i="4"/>
  <c r="CB83" i="4" s="1"/>
  <c r="AD84" i="4"/>
  <c r="CB84" i="4" s="1"/>
  <c r="AD85" i="4"/>
  <c r="CB85" i="4" s="1"/>
  <c r="AD86" i="4"/>
  <c r="CB86" i="4" s="1"/>
  <c r="AD87" i="4"/>
  <c r="CB87" i="4" s="1"/>
  <c r="AD88" i="4"/>
  <c r="CB88" i="4" s="1"/>
  <c r="AD89" i="4"/>
  <c r="CB89" i="4" s="1"/>
  <c r="AD90" i="4"/>
  <c r="CB90" i="4" s="1"/>
  <c r="AD91" i="4"/>
  <c r="CB91" i="4" s="1"/>
  <c r="AD92" i="4"/>
  <c r="CB92" i="4" s="1"/>
  <c r="AD93" i="4"/>
  <c r="CB93" i="4" s="1"/>
  <c r="AD94" i="4"/>
  <c r="CB94" i="4" s="1"/>
  <c r="AD95" i="4"/>
  <c r="CB95" i="4" s="1"/>
  <c r="AD96" i="4"/>
  <c r="CB96" i="4" s="1"/>
  <c r="AD97" i="4"/>
  <c r="CB97" i="4" s="1"/>
  <c r="AD98" i="4"/>
  <c r="CB98" i="4" s="1"/>
  <c r="AD99" i="4"/>
  <c r="CB99" i="4" s="1"/>
  <c r="AD100" i="4"/>
  <c r="CB100" i="4" s="1"/>
  <c r="AD101" i="4"/>
  <c r="CB101" i="4" s="1"/>
  <c r="AD102" i="4"/>
  <c r="CB102" i="4" s="1"/>
  <c r="AD103" i="4"/>
  <c r="CB103" i="4" s="1"/>
  <c r="AD104" i="4"/>
  <c r="CB104" i="4" s="1"/>
  <c r="AD105" i="4"/>
  <c r="CB105" i="4" s="1"/>
  <c r="AD106" i="4"/>
  <c r="CB106" i="4" s="1"/>
  <c r="AD107" i="4"/>
  <c r="CB107" i="4" s="1"/>
  <c r="AD108" i="4"/>
  <c r="CB108" i="4" s="1"/>
  <c r="AD109" i="4"/>
  <c r="CB109" i="4" s="1"/>
  <c r="AA38" i="4"/>
  <c r="CA38" i="4" s="1"/>
  <c r="AA39" i="4"/>
  <c r="CA39" i="4" s="1"/>
  <c r="AA40" i="4"/>
  <c r="CA40" i="4" s="1"/>
  <c r="AA41" i="4"/>
  <c r="AA42" i="4"/>
  <c r="CA42" i="4" s="1"/>
  <c r="AA43" i="4"/>
  <c r="CA43" i="4" s="1"/>
  <c r="AA44" i="4"/>
  <c r="CA44" i="4" s="1"/>
  <c r="AA45" i="4"/>
  <c r="CA45" i="4" s="1"/>
  <c r="AA46" i="4"/>
  <c r="CA46" i="4" s="1"/>
  <c r="AA47" i="4"/>
  <c r="CA47" i="4" s="1"/>
  <c r="AA48" i="4"/>
  <c r="CA48" i="4" s="1"/>
  <c r="AA49" i="4"/>
  <c r="AA50" i="4"/>
  <c r="CA50" i="4" s="1"/>
  <c r="AA51" i="4"/>
  <c r="CA51" i="4" s="1"/>
  <c r="AA52" i="4"/>
  <c r="CA52" i="4" s="1"/>
  <c r="AA53" i="4"/>
  <c r="CA53" i="4" s="1"/>
  <c r="AA54" i="4"/>
  <c r="CA54" i="4" s="1"/>
  <c r="AA55" i="4"/>
  <c r="CA55" i="4" s="1"/>
  <c r="AA56" i="4"/>
  <c r="CA56" i="4" s="1"/>
  <c r="AA57" i="4"/>
  <c r="AA58" i="4"/>
  <c r="CA58" i="4" s="1"/>
  <c r="AA59" i="4"/>
  <c r="CA59" i="4" s="1"/>
  <c r="AA60" i="4"/>
  <c r="CA60" i="4" s="1"/>
  <c r="AA61" i="4"/>
  <c r="CA61" i="4" s="1"/>
  <c r="AA62" i="4"/>
  <c r="CA62" i="4" s="1"/>
  <c r="AA63" i="4"/>
  <c r="CA63" i="4" s="1"/>
  <c r="AA64" i="4"/>
  <c r="CA64" i="4" s="1"/>
  <c r="AA65" i="4"/>
  <c r="AA66" i="4"/>
  <c r="CA66" i="4" s="1"/>
  <c r="AA67" i="4"/>
  <c r="CA67" i="4" s="1"/>
  <c r="AA68" i="4"/>
  <c r="CA68" i="4" s="1"/>
  <c r="AA69" i="4"/>
  <c r="CA69" i="4" s="1"/>
  <c r="AA70" i="4"/>
  <c r="CA70" i="4" s="1"/>
  <c r="AA71" i="4"/>
  <c r="CA71" i="4" s="1"/>
  <c r="AA72" i="4"/>
  <c r="CA72" i="4" s="1"/>
  <c r="AA73" i="4"/>
  <c r="AA74" i="4"/>
  <c r="CA74" i="4" s="1"/>
  <c r="AA75" i="4"/>
  <c r="CA75" i="4" s="1"/>
  <c r="AA76" i="4"/>
  <c r="CA76" i="4" s="1"/>
  <c r="AA77" i="4"/>
  <c r="CA77" i="4" s="1"/>
  <c r="AA78" i="4"/>
  <c r="CA78" i="4" s="1"/>
  <c r="AA79" i="4"/>
  <c r="CA79" i="4" s="1"/>
  <c r="AA80" i="4"/>
  <c r="CA80" i="4" s="1"/>
  <c r="AA81" i="4"/>
  <c r="AA82" i="4"/>
  <c r="CA82" i="4" s="1"/>
  <c r="AA83" i="4"/>
  <c r="CA83" i="4" s="1"/>
  <c r="AA84" i="4"/>
  <c r="CA84" i="4" s="1"/>
  <c r="AA85" i="4"/>
  <c r="CA85" i="4" s="1"/>
  <c r="AA86" i="4"/>
  <c r="CA86" i="4" s="1"/>
  <c r="AA87" i="4"/>
  <c r="CA87" i="4" s="1"/>
  <c r="AA88" i="4"/>
  <c r="CA88" i="4" s="1"/>
  <c r="AA89" i="4"/>
  <c r="AA90" i="4"/>
  <c r="CA90" i="4" s="1"/>
  <c r="AA91" i="4"/>
  <c r="CA91" i="4" s="1"/>
  <c r="AA92" i="4"/>
  <c r="CA92" i="4" s="1"/>
  <c r="AA93" i="4"/>
  <c r="CA93" i="4" s="1"/>
  <c r="AA94" i="4"/>
  <c r="CA94" i="4" s="1"/>
  <c r="AA95" i="4"/>
  <c r="CA95" i="4" s="1"/>
  <c r="AA96" i="4"/>
  <c r="CA96" i="4" s="1"/>
  <c r="AA97" i="4"/>
  <c r="AA98" i="4"/>
  <c r="CA98" i="4" s="1"/>
  <c r="AA99" i="4"/>
  <c r="CA99" i="4" s="1"/>
  <c r="AA100" i="4"/>
  <c r="CA100" i="4" s="1"/>
  <c r="AA101" i="4"/>
  <c r="CA101" i="4" s="1"/>
  <c r="AA102" i="4"/>
  <c r="CA102" i="4" s="1"/>
  <c r="AA103" i="4"/>
  <c r="CA103" i="4" s="1"/>
  <c r="AA104" i="4"/>
  <c r="CA104" i="4" s="1"/>
  <c r="AA105" i="4"/>
  <c r="AA106" i="4"/>
  <c r="CA106" i="4" s="1"/>
  <c r="AA107" i="4"/>
  <c r="CA107" i="4" s="1"/>
  <c r="AA108" i="4"/>
  <c r="CA108" i="4" s="1"/>
  <c r="AA109" i="4"/>
  <c r="CA109" i="4" s="1"/>
  <c r="Z38" i="4"/>
  <c r="EF38" i="4" s="1"/>
  <c r="Z39" i="4"/>
  <c r="EF39" i="4" s="1"/>
  <c r="Z40" i="4"/>
  <c r="EF40" i="4" s="1"/>
  <c r="Z41" i="4"/>
  <c r="EF41" i="4" s="1"/>
  <c r="Z42" i="4"/>
  <c r="EF42" i="4" s="1"/>
  <c r="Z43" i="4"/>
  <c r="EF43" i="4" s="1"/>
  <c r="Z44" i="4"/>
  <c r="EF44" i="4" s="1"/>
  <c r="Z45" i="4"/>
  <c r="EF45" i="4" s="1"/>
  <c r="Z46" i="4"/>
  <c r="EF46" i="4" s="1"/>
  <c r="Z47" i="4"/>
  <c r="EF47" i="4" s="1"/>
  <c r="Z48" i="4"/>
  <c r="EF48" i="4" s="1"/>
  <c r="Z49" i="4"/>
  <c r="EF49" i="4" s="1"/>
  <c r="Z50" i="4"/>
  <c r="EF50" i="4" s="1"/>
  <c r="Z51" i="4"/>
  <c r="EF51" i="4" s="1"/>
  <c r="Z52" i="4"/>
  <c r="EF52" i="4" s="1"/>
  <c r="Z53" i="4"/>
  <c r="EF53" i="4" s="1"/>
  <c r="Z54" i="4"/>
  <c r="EF54" i="4" s="1"/>
  <c r="Z55" i="4"/>
  <c r="EF55" i="4" s="1"/>
  <c r="Z56" i="4"/>
  <c r="EF56" i="4" s="1"/>
  <c r="Z57" i="4"/>
  <c r="EF57" i="4" s="1"/>
  <c r="Z58" i="4"/>
  <c r="EF58" i="4" s="1"/>
  <c r="Z59" i="4"/>
  <c r="EF59" i="4" s="1"/>
  <c r="Z60" i="4"/>
  <c r="EF60" i="4" s="1"/>
  <c r="Z61" i="4"/>
  <c r="EF61" i="4" s="1"/>
  <c r="Z62" i="4"/>
  <c r="EF62" i="4" s="1"/>
  <c r="Z63" i="4"/>
  <c r="EF63" i="4" s="1"/>
  <c r="Z64" i="4"/>
  <c r="EF64" i="4" s="1"/>
  <c r="Z65" i="4"/>
  <c r="EF65" i="4" s="1"/>
  <c r="Z66" i="4"/>
  <c r="EF66" i="4" s="1"/>
  <c r="Z67" i="4"/>
  <c r="EF67" i="4" s="1"/>
  <c r="Z68" i="4"/>
  <c r="EF68" i="4" s="1"/>
  <c r="Z69" i="4"/>
  <c r="EF69" i="4" s="1"/>
  <c r="Z70" i="4"/>
  <c r="EF70" i="4" s="1"/>
  <c r="Z71" i="4"/>
  <c r="EF71" i="4" s="1"/>
  <c r="Z72" i="4"/>
  <c r="EF72" i="4" s="1"/>
  <c r="Z73" i="4"/>
  <c r="EF73" i="4" s="1"/>
  <c r="Z74" i="4"/>
  <c r="EF74" i="4" s="1"/>
  <c r="Z75" i="4"/>
  <c r="EF75" i="4" s="1"/>
  <c r="Z76" i="4"/>
  <c r="EF76" i="4" s="1"/>
  <c r="Z77" i="4"/>
  <c r="EF77" i="4" s="1"/>
  <c r="Z78" i="4"/>
  <c r="EF78" i="4" s="1"/>
  <c r="Z79" i="4"/>
  <c r="EF79" i="4" s="1"/>
  <c r="Z80" i="4"/>
  <c r="EF80" i="4" s="1"/>
  <c r="Z81" i="4"/>
  <c r="EF81" i="4" s="1"/>
  <c r="Z82" i="4"/>
  <c r="EF82" i="4" s="1"/>
  <c r="Z83" i="4"/>
  <c r="EF83" i="4" s="1"/>
  <c r="Z84" i="4"/>
  <c r="EF84" i="4" s="1"/>
  <c r="Z85" i="4"/>
  <c r="EF85" i="4" s="1"/>
  <c r="Z86" i="4"/>
  <c r="EF86" i="4" s="1"/>
  <c r="Z87" i="4"/>
  <c r="EF87" i="4" s="1"/>
  <c r="Z88" i="4"/>
  <c r="EF88" i="4" s="1"/>
  <c r="Z89" i="4"/>
  <c r="EF89" i="4" s="1"/>
  <c r="Z90" i="4"/>
  <c r="EF90" i="4" s="1"/>
  <c r="Z91" i="4"/>
  <c r="EF91" i="4" s="1"/>
  <c r="Z92" i="4"/>
  <c r="EF92" i="4" s="1"/>
  <c r="Z93" i="4"/>
  <c r="EF93" i="4" s="1"/>
  <c r="Z94" i="4"/>
  <c r="EF94" i="4" s="1"/>
  <c r="Z95" i="4"/>
  <c r="EF95" i="4" s="1"/>
  <c r="Z96" i="4"/>
  <c r="EF96" i="4" s="1"/>
  <c r="Z97" i="4"/>
  <c r="EF97" i="4" s="1"/>
  <c r="Z98" i="4"/>
  <c r="EF98" i="4" s="1"/>
  <c r="Z99" i="4"/>
  <c r="EF99" i="4" s="1"/>
  <c r="Z100" i="4"/>
  <c r="EF100" i="4" s="1"/>
  <c r="Z101" i="4"/>
  <c r="EF101" i="4" s="1"/>
  <c r="Z102" i="4"/>
  <c r="EF102" i="4" s="1"/>
  <c r="Z103" i="4"/>
  <c r="EF103" i="4" s="1"/>
  <c r="Z104" i="4"/>
  <c r="EF104" i="4" s="1"/>
  <c r="Z105" i="4"/>
  <c r="EF105" i="4" s="1"/>
  <c r="Z106" i="4"/>
  <c r="EF106" i="4" s="1"/>
  <c r="Z107" i="4"/>
  <c r="EF107" i="4" s="1"/>
  <c r="Z108" i="4"/>
  <c r="EF108" i="4" s="1"/>
  <c r="Z109" i="4"/>
  <c r="EF109" i="4" s="1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FI10" i="4"/>
  <c r="FI11" i="4"/>
  <c r="FI12" i="4"/>
  <c r="FI13" i="4"/>
  <c r="FI14" i="4" s="1"/>
  <c r="FI15" i="4" s="1"/>
  <c r="FI16" i="4" s="1"/>
  <c r="FI17" i="4" s="1"/>
  <c r="FI18" i="4" s="1"/>
  <c r="FI19" i="4" s="1"/>
  <c r="FI20" i="4"/>
  <c r="FI21" i="4"/>
  <c r="FI22" i="4"/>
  <c r="FI23" i="4" s="1"/>
  <c r="FI24" i="4"/>
  <c r="FI25" i="4" s="1"/>
  <c r="FI26" i="4"/>
  <c r="FI27" i="4" s="1"/>
  <c r="FI28" i="4"/>
  <c r="FI29" i="4"/>
  <c r="FI30" i="4"/>
  <c r="FI31" i="4" s="1"/>
  <c r="FI32" i="4" s="1"/>
  <c r="FI33" i="4" s="1"/>
  <c r="FI34" i="4"/>
  <c r="FI35" i="4"/>
  <c r="FI36" i="4"/>
  <c r="FI37" i="4" s="1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5" i="4"/>
  <c r="FI6" i="4" s="1"/>
  <c r="FI7" i="4" s="1"/>
  <c r="FI8" i="4" s="1"/>
  <c r="FI9" i="4" s="1"/>
  <c r="FH7" i="4"/>
  <c r="FH8" i="4"/>
  <c r="FH9" i="4"/>
  <c r="FH14" i="4"/>
  <c r="FH15" i="4"/>
  <c r="FH16" i="4"/>
  <c r="FH17" i="4"/>
  <c r="FH18" i="4"/>
  <c r="FH19" i="4"/>
  <c r="FH20" i="4" s="1"/>
  <c r="FH21" i="4" s="1"/>
  <c r="FH22" i="4" s="1"/>
  <c r="FH23" i="4"/>
  <c r="FH24" i="4" s="1"/>
  <c r="FH25" i="4"/>
  <c r="FH26" i="4" s="1"/>
  <c r="FH27" i="4"/>
  <c r="FH28" i="4" s="1"/>
  <c r="FH29" i="4" s="1"/>
  <c r="FH30" i="4" s="1"/>
  <c r="FH31" i="4"/>
  <c r="FH32" i="4"/>
  <c r="FH33" i="4"/>
  <c r="FH34" i="4" s="1"/>
  <c r="FH35" i="4" s="1"/>
  <c r="FH36" i="4" s="1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6" i="4"/>
  <c r="FH5" i="4"/>
  <c r="CW103" i="4" l="1" a="1"/>
  <c r="CW103" i="4" s="1"/>
  <c r="CU103" i="4" a="1"/>
  <c r="CU103" i="4" s="1"/>
  <c r="CT103" i="4" a="1"/>
  <c r="CT103" i="4" s="1"/>
  <c r="CV103" i="4" a="1"/>
  <c r="CV103" i="4" s="1"/>
  <c r="CV95" i="4" a="1"/>
  <c r="CV95" i="4" s="1"/>
  <c r="CW95" i="4" a="1"/>
  <c r="CW95" i="4" s="1"/>
  <c r="CT95" i="4" a="1"/>
  <c r="CT95" i="4" s="1"/>
  <c r="CU95" i="4" a="1"/>
  <c r="CU95" i="4" s="1"/>
  <c r="CU87" i="4" a="1"/>
  <c r="CU87" i="4" s="1"/>
  <c r="CV87" i="4" a="1"/>
  <c r="CV87" i="4" s="1"/>
  <c r="CT87" i="4" a="1"/>
  <c r="CT87" i="4" s="1"/>
  <c r="CW87" i="4" a="1"/>
  <c r="CW87" i="4" s="1"/>
  <c r="CU79" i="4" a="1"/>
  <c r="CU79" i="4" s="1"/>
  <c r="CV79" i="4" a="1"/>
  <c r="CV79" i="4" s="1"/>
  <c r="CW79" i="4" a="1"/>
  <c r="CW79" i="4" s="1"/>
  <c r="CT79" i="4" a="1"/>
  <c r="CT79" i="4" s="1"/>
  <c r="CW71" i="4" a="1"/>
  <c r="CW71" i="4" s="1"/>
  <c r="CU71" i="4" a="1"/>
  <c r="CU71" i="4" s="1"/>
  <c r="CT71" i="4" a="1"/>
  <c r="CT71" i="4" s="1"/>
  <c r="CV71" i="4" a="1"/>
  <c r="CV71" i="4" s="1"/>
  <c r="CV63" i="4" a="1"/>
  <c r="CV63" i="4" s="1"/>
  <c r="CW63" i="4" a="1"/>
  <c r="CW63" i="4" s="1"/>
  <c r="CT63" i="4" a="1"/>
  <c r="CT63" i="4" s="1"/>
  <c r="CU63" i="4" a="1"/>
  <c r="CU63" i="4" s="1"/>
  <c r="CU55" i="4" a="1"/>
  <c r="CU55" i="4" s="1"/>
  <c r="CV55" i="4" a="1"/>
  <c r="CV55" i="4" s="1"/>
  <c r="CT55" i="4" a="1"/>
  <c r="CT55" i="4" s="1"/>
  <c r="CW55" i="4" a="1"/>
  <c r="CW55" i="4" s="1"/>
  <c r="CU47" i="4" a="1"/>
  <c r="CU47" i="4" s="1"/>
  <c r="CV47" i="4" a="1"/>
  <c r="CV47" i="4" s="1"/>
  <c r="CW47" i="4" a="1"/>
  <c r="CW47" i="4" s="1"/>
  <c r="CT47" i="4" a="1"/>
  <c r="CT47" i="4" s="1"/>
  <c r="CW39" i="4" a="1"/>
  <c r="CW39" i="4" s="1"/>
  <c r="CU39" i="4" a="1"/>
  <c r="CU39" i="4" s="1"/>
  <c r="CT39" i="4" a="1"/>
  <c r="CT39" i="4" s="1"/>
  <c r="CV39" i="4" a="1"/>
  <c r="CV39" i="4" s="1"/>
  <c r="CU102" i="4" a="1"/>
  <c r="CU102" i="4" s="1"/>
  <c r="CV102" i="4" a="1"/>
  <c r="CV102" i="4" s="1"/>
  <c r="CT102" i="4" a="1"/>
  <c r="CT102" i="4" s="1"/>
  <c r="CW102" i="4" a="1"/>
  <c r="CW102" i="4" s="1"/>
  <c r="CV94" i="4" a="1"/>
  <c r="CV94" i="4" s="1"/>
  <c r="CW94" i="4" a="1"/>
  <c r="CW94" i="4" s="1"/>
  <c r="CT94" i="4" a="1"/>
  <c r="CT94" i="4" s="1"/>
  <c r="CU94" i="4" a="1"/>
  <c r="CU94" i="4" s="1"/>
  <c r="CW86" i="4" a="1"/>
  <c r="CW86" i="4" s="1"/>
  <c r="CU86" i="4" a="1"/>
  <c r="CU86" i="4" s="1"/>
  <c r="CV86" i="4" a="1"/>
  <c r="CV86" i="4" s="1"/>
  <c r="CT86" i="4" a="1"/>
  <c r="CT86" i="4" s="1"/>
  <c r="CU78" i="4" a="1"/>
  <c r="CU78" i="4" s="1"/>
  <c r="CV78" i="4" a="1"/>
  <c r="CV78" i="4" s="1"/>
  <c r="CW78" i="4" a="1"/>
  <c r="CW78" i="4" s="1"/>
  <c r="CT78" i="4" a="1"/>
  <c r="CT78" i="4" s="1"/>
  <c r="CU70" i="4" a="1"/>
  <c r="CU70" i="4" s="1"/>
  <c r="CV70" i="4" a="1"/>
  <c r="CV70" i="4" s="1"/>
  <c r="CT70" i="4" a="1"/>
  <c r="CT70" i="4" s="1"/>
  <c r="CW70" i="4" a="1"/>
  <c r="CW70" i="4" s="1"/>
  <c r="CV62" i="4" a="1"/>
  <c r="CV62" i="4" s="1"/>
  <c r="CW62" i="4" a="1"/>
  <c r="CW62" i="4" s="1"/>
  <c r="CT62" i="4" a="1"/>
  <c r="CT62" i="4" s="1"/>
  <c r="CU62" i="4" a="1"/>
  <c r="CU62" i="4" s="1"/>
  <c r="CW54" i="4" a="1"/>
  <c r="CW54" i="4" s="1"/>
  <c r="CU54" i="4" a="1"/>
  <c r="CU54" i="4" s="1"/>
  <c r="CV54" i="4" a="1"/>
  <c r="CV54" i="4" s="1"/>
  <c r="CT54" i="4" a="1"/>
  <c r="CT54" i="4" s="1"/>
  <c r="CU46" i="4" a="1"/>
  <c r="CU46" i="4" s="1"/>
  <c r="CV46" i="4" a="1"/>
  <c r="CV46" i="4" s="1"/>
  <c r="CW46" i="4" a="1"/>
  <c r="CW46" i="4" s="1"/>
  <c r="CT46" i="4" a="1"/>
  <c r="CT46" i="4" s="1"/>
  <c r="CU38" i="4" a="1"/>
  <c r="CU38" i="4" s="1"/>
  <c r="CV38" i="4" a="1"/>
  <c r="CV38" i="4" s="1"/>
  <c r="CT38" i="4" a="1"/>
  <c r="CT38" i="4" s="1"/>
  <c r="CW38" i="4" a="1"/>
  <c r="CW38" i="4" s="1"/>
  <c r="CT109" i="4" a="1"/>
  <c r="CT109" i="4" s="1"/>
  <c r="CV109" i="4" a="1"/>
  <c r="CV109" i="4" s="1"/>
  <c r="CW109" i="4" a="1"/>
  <c r="CW109" i="4" s="1"/>
  <c r="CU109" i="4" a="1"/>
  <c r="CU109" i="4" s="1"/>
  <c r="CW101" i="4" a="1"/>
  <c r="CW101" i="4" s="1"/>
  <c r="CT101" i="4" a="1"/>
  <c r="CT101" i="4" s="1"/>
  <c r="CU101" i="4" a="1"/>
  <c r="CU101" i="4" s="1"/>
  <c r="CV101" i="4" a="1"/>
  <c r="CV101" i="4" s="1"/>
  <c r="CU93" i="4" a="1"/>
  <c r="CU93" i="4" s="1"/>
  <c r="CT93" i="4" a="1"/>
  <c r="CT93" i="4" s="1"/>
  <c r="CV93" i="4" a="1"/>
  <c r="CV93" i="4" s="1"/>
  <c r="CW93" i="4" a="1"/>
  <c r="CW93" i="4" s="1"/>
  <c r="CT85" i="4" a="1"/>
  <c r="CT85" i="4" s="1"/>
  <c r="CU85" i="4" a="1"/>
  <c r="CU85" i="4" s="1"/>
  <c r="CV85" i="4" a="1"/>
  <c r="CV85" i="4" s="1"/>
  <c r="CW85" i="4" a="1"/>
  <c r="CW85" i="4" s="1"/>
  <c r="CT77" i="4" a="1"/>
  <c r="CT77" i="4" s="1"/>
  <c r="CV77" i="4" a="1"/>
  <c r="CV77" i="4" s="1"/>
  <c r="CW77" i="4" a="1"/>
  <c r="CW77" i="4" s="1"/>
  <c r="CU77" i="4" a="1"/>
  <c r="CU77" i="4" s="1"/>
  <c r="CW69" i="4" a="1"/>
  <c r="CW69" i="4" s="1"/>
  <c r="CT69" i="4" a="1"/>
  <c r="CT69" i="4" s="1"/>
  <c r="CU69" i="4" a="1"/>
  <c r="CU69" i="4" s="1"/>
  <c r="CV69" i="4" a="1"/>
  <c r="CV69" i="4" s="1"/>
  <c r="CU61" i="4" a="1"/>
  <c r="CU61" i="4" s="1"/>
  <c r="CT61" i="4" a="1"/>
  <c r="CT61" i="4" s="1"/>
  <c r="CV61" i="4" a="1"/>
  <c r="CV61" i="4" s="1"/>
  <c r="CW61" i="4" a="1"/>
  <c r="CW61" i="4" s="1"/>
  <c r="CT53" i="4" a="1"/>
  <c r="CT53" i="4" s="1"/>
  <c r="CU53" i="4" a="1"/>
  <c r="CU53" i="4" s="1"/>
  <c r="CV53" i="4" a="1"/>
  <c r="CV53" i="4" s="1"/>
  <c r="CW53" i="4" a="1"/>
  <c r="CW53" i="4" s="1"/>
  <c r="CT45" i="4" a="1"/>
  <c r="CT45" i="4" s="1"/>
  <c r="CV45" i="4" a="1"/>
  <c r="CV45" i="4" s="1"/>
  <c r="CW45" i="4" a="1"/>
  <c r="CW45" i="4" s="1"/>
  <c r="CU45" i="4" a="1"/>
  <c r="CU45" i="4" s="1"/>
  <c r="CU108" i="4" a="1"/>
  <c r="CU108" i="4" s="1"/>
  <c r="CV108" i="4" a="1"/>
  <c r="CV108" i="4" s="1"/>
  <c r="CT108" i="4" a="1"/>
  <c r="CT108" i="4" s="1"/>
  <c r="CW108" i="4" a="1"/>
  <c r="CW108" i="4" s="1"/>
  <c r="CT100" i="4" a="1"/>
  <c r="CT100" i="4" s="1"/>
  <c r="CU100" i="4" a="1"/>
  <c r="CU100" i="4" s="1"/>
  <c r="CV100" i="4" a="1"/>
  <c r="CV100" i="4" s="1"/>
  <c r="CW100" i="4" a="1"/>
  <c r="CW100" i="4" s="1"/>
  <c r="CT92" i="4" a="1"/>
  <c r="CT92" i="4" s="1"/>
  <c r="CV92" i="4" a="1"/>
  <c r="CV92" i="4" s="1"/>
  <c r="CW92" i="4" a="1"/>
  <c r="CW92" i="4" s="1"/>
  <c r="CU92" i="4" a="1"/>
  <c r="CU92" i="4" s="1"/>
  <c r="CW84" i="4" a="1"/>
  <c r="CW84" i="4" s="1"/>
  <c r="CT84" i="4" a="1"/>
  <c r="CT84" i="4" s="1"/>
  <c r="CU84" i="4" a="1"/>
  <c r="CU84" i="4" s="1"/>
  <c r="CV84" i="4" a="1"/>
  <c r="CV84" i="4" s="1"/>
  <c r="CU76" i="4" a="1"/>
  <c r="CU76" i="4" s="1"/>
  <c r="CV76" i="4" a="1"/>
  <c r="CV76" i="4" s="1"/>
  <c r="CT76" i="4" a="1"/>
  <c r="CT76" i="4" s="1"/>
  <c r="CW76" i="4" a="1"/>
  <c r="CW76" i="4" s="1"/>
  <c r="CT68" i="4" a="1"/>
  <c r="CT68" i="4" s="1"/>
  <c r="CU68" i="4" a="1"/>
  <c r="CU68" i="4" s="1"/>
  <c r="CV68" i="4" a="1"/>
  <c r="CV68" i="4" s="1"/>
  <c r="CW68" i="4" a="1"/>
  <c r="CW68" i="4" s="1"/>
  <c r="CT60" i="4" a="1"/>
  <c r="CT60" i="4" s="1"/>
  <c r="CV60" i="4" a="1"/>
  <c r="CV60" i="4" s="1"/>
  <c r="CW60" i="4" a="1"/>
  <c r="CW60" i="4" s="1"/>
  <c r="CU60" i="4" a="1"/>
  <c r="CU60" i="4" s="1"/>
  <c r="CW52" i="4" a="1"/>
  <c r="CW52" i="4" s="1"/>
  <c r="CT52" i="4" a="1"/>
  <c r="CT52" i="4" s="1"/>
  <c r="CU52" i="4" a="1"/>
  <c r="CU52" i="4" s="1"/>
  <c r="CV52" i="4" a="1"/>
  <c r="CV52" i="4" s="1"/>
  <c r="CU44" i="4" a="1"/>
  <c r="CU44" i="4" s="1"/>
  <c r="CV44" i="4" a="1"/>
  <c r="CV44" i="4" s="1"/>
  <c r="CT44" i="4" a="1"/>
  <c r="CT44" i="4" s="1"/>
  <c r="CW44" i="4" a="1"/>
  <c r="CW44" i="4" s="1"/>
  <c r="CT107" i="4" a="1"/>
  <c r="CT107" i="4" s="1"/>
  <c r="CV107" i="4" a="1"/>
  <c r="CV107" i="4" s="1"/>
  <c r="CW107" i="4" a="1"/>
  <c r="CW107" i="4" s="1"/>
  <c r="CU107" i="4" a="1"/>
  <c r="CU107" i="4" s="1"/>
  <c r="CV99" i="4" a="1"/>
  <c r="CV99" i="4" s="1"/>
  <c r="CW99" i="4" a="1"/>
  <c r="CW99" i="4" s="1"/>
  <c r="CT99" i="4" a="1"/>
  <c r="CT99" i="4" s="1"/>
  <c r="CU99" i="4" a="1"/>
  <c r="CU99" i="4" s="1"/>
  <c r="CU91" i="4" a="1"/>
  <c r="CU91" i="4" s="1"/>
  <c r="CV91" i="4" a="1"/>
  <c r="CV91" i="4" s="1"/>
  <c r="CT91" i="4" a="1"/>
  <c r="CT91" i="4" s="1"/>
  <c r="CW91" i="4" a="1"/>
  <c r="CW91" i="4" s="1"/>
  <c r="CU83" i="4" a="1"/>
  <c r="CU83" i="4" s="1"/>
  <c r="CT83" i="4" a="1"/>
  <c r="CT83" i="4" s="1"/>
  <c r="CW83" i="4" a="1"/>
  <c r="CW83" i="4" s="1"/>
  <c r="CV83" i="4" a="1"/>
  <c r="CV83" i="4" s="1"/>
  <c r="CT75" i="4" a="1"/>
  <c r="CT75" i="4" s="1"/>
  <c r="CV75" i="4" a="1"/>
  <c r="CV75" i="4" s="1"/>
  <c r="CW75" i="4" a="1"/>
  <c r="CW75" i="4" s="1"/>
  <c r="CU75" i="4" a="1"/>
  <c r="CU75" i="4" s="1"/>
  <c r="CV67" i="4" a="1"/>
  <c r="CV67" i="4" s="1"/>
  <c r="CW67" i="4" a="1"/>
  <c r="CW67" i="4" s="1"/>
  <c r="CT67" i="4" a="1"/>
  <c r="CT67" i="4" s="1"/>
  <c r="CU67" i="4" a="1"/>
  <c r="CU67" i="4" s="1"/>
  <c r="CU59" i="4" a="1"/>
  <c r="CU59" i="4" s="1"/>
  <c r="CV59" i="4" a="1"/>
  <c r="CV59" i="4" s="1"/>
  <c r="CT59" i="4" a="1"/>
  <c r="CT59" i="4" s="1"/>
  <c r="CW59" i="4" a="1"/>
  <c r="CW59" i="4" s="1"/>
  <c r="CU51" i="4" a="1"/>
  <c r="CU51" i="4" s="1"/>
  <c r="CT51" i="4" a="1"/>
  <c r="CT51" i="4" s="1"/>
  <c r="CW51" i="4" a="1"/>
  <c r="CW51" i="4" s="1"/>
  <c r="CV51" i="4" a="1"/>
  <c r="CV51" i="4" s="1"/>
  <c r="CT43" i="4" a="1"/>
  <c r="CT43" i="4" s="1"/>
  <c r="CV43" i="4" a="1"/>
  <c r="CV43" i="4" s="1"/>
  <c r="CW43" i="4" a="1"/>
  <c r="CW43" i="4" s="1"/>
  <c r="CU43" i="4" a="1"/>
  <c r="CU43" i="4" s="1"/>
  <c r="CU106" i="4" a="1"/>
  <c r="CU106" i="4" s="1"/>
  <c r="CV106" i="4" a="1"/>
  <c r="CV106" i="4" s="1"/>
  <c r="CW106" i="4" a="1"/>
  <c r="CW106" i="4" s="1"/>
  <c r="CT106" i="4" a="1"/>
  <c r="CT106" i="4" s="1"/>
  <c r="CU98" i="4" a="1"/>
  <c r="CU98" i="4" s="1"/>
  <c r="CT98" i="4" a="1"/>
  <c r="CT98" i="4" s="1"/>
  <c r="CW98" i="4" a="1"/>
  <c r="CW98" i="4" s="1"/>
  <c r="CV98" i="4" a="1"/>
  <c r="CV98" i="4" s="1"/>
  <c r="CT90" i="4" a="1"/>
  <c r="CT90" i="4" s="1"/>
  <c r="CU90" i="4" a="1"/>
  <c r="CU90" i="4" s="1"/>
  <c r="CV90" i="4" a="1"/>
  <c r="CV90" i="4" s="1"/>
  <c r="CW90" i="4" a="1"/>
  <c r="CW90" i="4" s="1"/>
  <c r="CV82" i="4" a="1"/>
  <c r="CV82" i="4" s="1"/>
  <c r="CW82" i="4" a="1"/>
  <c r="CW82" i="4" s="1"/>
  <c r="CT82" i="4" a="1"/>
  <c r="CT82" i="4" s="1"/>
  <c r="CU82" i="4" a="1"/>
  <c r="CU82" i="4" s="1"/>
  <c r="CU74" i="4" a="1"/>
  <c r="CU74" i="4" s="1"/>
  <c r="CV74" i="4" a="1"/>
  <c r="CV74" i="4" s="1"/>
  <c r="CW74" i="4" a="1"/>
  <c r="CW74" i="4" s="1"/>
  <c r="CT74" i="4" a="1"/>
  <c r="CT74" i="4" s="1"/>
  <c r="CU66" i="4" a="1"/>
  <c r="CU66" i="4" s="1"/>
  <c r="CT66" i="4" a="1"/>
  <c r="CT66" i="4" s="1"/>
  <c r="CW66" i="4" a="1"/>
  <c r="CW66" i="4" s="1"/>
  <c r="CV66" i="4" a="1"/>
  <c r="CV66" i="4" s="1"/>
  <c r="CT58" i="4" a="1"/>
  <c r="CT58" i="4" s="1"/>
  <c r="CU58" i="4" a="1"/>
  <c r="CU58" i="4" s="1"/>
  <c r="CV58" i="4" a="1"/>
  <c r="CV58" i="4" s="1"/>
  <c r="CW58" i="4" a="1"/>
  <c r="CW58" i="4" s="1"/>
  <c r="CV50" i="4" a="1"/>
  <c r="CV50" i="4" s="1"/>
  <c r="CW50" i="4" a="1"/>
  <c r="CW50" i="4" s="1"/>
  <c r="CT50" i="4" a="1"/>
  <c r="CT50" i="4" s="1"/>
  <c r="CU50" i="4" a="1"/>
  <c r="CU50" i="4" s="1"/>
  <c r="CU42" i="4" a="1"/>
  <c r="CU42" i="4" s="1"/>
  <c r="CV42" i="4" a="1"/>
  <c r="CV42" i="4" s="1"/>
  <c r="CW42" i="4" a="1"/>
  <c r="CW42" i="4" s="1"/>
  <c r="CT42" i="4" a="1"/>
  <c r="CT42" i="4" s="1"/>
  <c r="CU104" i="4" a="1"/>
  <c r="CU104" i="4" s="1"/>
  <c r="CV104" i="4" a="1"/>
  <c r="CV104" i="4" s="1"/>
  <c r="CT104" i="4" a="1"/>
  <c r="CT104" i="4" s="1"/>
  <c r="CW104" i="4" a="1"/>
  <c r="CW104" i="4" s="1"/>
  <c r="CU96" i="4" a="1"/>
  <c r="CU96" i="4" s="1"/>
  <c r="CT96" i="4" a="1"/>
  <c r="CT96" i="4" s="1"/>
  <c r="CW96" i="4" a="1"/>
  <c r="CW96" i="4" s="1"/>
  <c r="CV96" i="4" a="1"/>
  <c r="CV96" i="4" s="1"/>
  <c r="CW88" i="4" a="1"/>
  <c r="CW88" i="4" s="1"/>
  <c r="CU88" i="4" a="1"/>
  <c r="CU88" i="4" s="1"/>
  <c r="CT88" i="4" a="1"/>
  <c r="CT88" i="4" s="1"/>
  <c r="CV88" i="4" a="1"/>
  <c r="CV88" i="4" s="1"/>
  <c r="CV80" i="4" a="1"/>
  <c r="CV80" i="4" s="1"/>
  <c r="CW80" i="4" a="1"/>
  <c r="CW80" i="4" s="1"/>
  <c r="CT80" i="4" a="1"/>
  <c r="CT80" i="4" s="1"/>
  <c r="CU80" i="4" a="1"/>
  <c r="CU80" i="4" s="1"/>
  <c r="CU72" i="4" a="1"/>
  <c r="CU72" i="4" s="1"/>
  <c r="CV72" i="4" a="1"/>
  <c r="CV72" i="4" s="1"/>
  <c r="CT72" i="4" a="1"/>
  <c r="CT72" i="4" s="1"/>
  <c r="CW72" i="4" a="1"/>
  <c r="CW72" i="4" s="1"/>
  <c r="CU64" i="4" a="1"/>
  <c r="CU64" i="4" s="1"/>
  <c r="CT64" i="4" a="1"/>
  <c r="CT64" i="4" s="1"/>
  <c r="CW64" i="4" a="1"/>
  <c r="CW64" i="4" s="1"/>
  <c r="CV64" i="4" a="1"/>
  <c r="CV64" i="4" s="1"/>
  <c r="CW56" i="4" a="1"/>
  <c r="CW56" i="4" s="1"/>
  <c r="CU56" i="4" a="1"/>
  <c r="CU56" i="4" s="1"/>
  <c r="CT56" i="4" a="1"/>
  <c r="CT56" i="4" s="1"/>
  <c r="CV56" i="4" a="1"/>
  <c r="CV56" i="4" s="1"/>
  <c r="CV48" i="4" a="1"/>
  <c r="CV48" i="4" s="1"/>
  <c r="CW48" i="4" a="1"/>
  <c r="CW48" i="4" s="1"/>
  <c r="CT48" i="4" a="1"/>
  <c r="CT48" i="4" s="1"/>
  <c r="CU48" i="4" a="1"/>
  <c r="CU48" i="4" s="1"/>
  <c r="CU40" i="4" a="1"/>
  <c r="CU40" i="4" s="1"/>
  <c r="CV40" i="4" a="1"/>
  <c r="CV40" i="4" s="1"/>
  <c r="CT40" i="4" a="1"/>
  <c r="CT40" i="4" s="1"/>
  <c r="CW40" i="4" a="1"/>
  <c r="CW40" i="4" s="1"/>
  <c r="EK36" i="4"/>
  <c r="EK28" i="4"/>
  <c r="EK20" i="4"/>
  <c r="EL37" i="4"/>
  <c r="EL29" i="4"/>
  <c r="EL21" i="4"/>
  <c r="EN25" i="4"/>
  <c r="EN17" i="4"/>
  <c r="EO36" i="4"/>
  <c r="EO28" i="4"/>
  <c r="EO20" i="4"/>
  <c r="EQ37" i="4"/>
  <c r="EQ29" i="4"/>
  <c r="EQ21" i="4"/>
  <c r="ER37" i="4"/>
  <c r="ER29" i="4"/>
  <c r="ER21" i="4"/>
  <c r="ES37" i="4"/>
  <c r="ES29" i="4"/>
  <c r="ES21" i="4"/>
  <c r="ET37" i="4"/>
  <c r="ET29" i="4"/>
  <c r="ET21" i="4"/>
  <c r="EU34" i="4"/>
  <c r="EU26" i="4"/>
  <c r="EU18" i="4"/>
  <c r="EV33" i="4"/>
  <c r="EV25" i="4"/>
  <c r="EV17" i="4"/>
  <c r="EL28" i="4"/>
  <c r="EL20" i="4"/>
  <c r="EN32" i="4"/>
  <c r="EN24" i="4"/>
  <c r="EN16" i="4"/>
  <c r="EO35" i="4"/>
  <c r="EO27" i="4"/>
  <c r="EQ36" i="4"/>
  <c r="EQ28" i="4"/>
  <c r="EQ20" i="4"/>
  <c r="ER36" i="4"/>
  <c r="ER28" i="4"/>
  <c r="ER20" i="4"/>
  <c r="ES36" i="4"/>
  <c r="ES28" i="4"/>
  <c r="ES20" i="4"/>
  <c r="ET36" i="4"/>
  <c r="ET28" i="4"/>
  <c r="ET20" i="4"/>
  <c r="EU25" i="4"/>
  <c r="EU17" i="4"/>
  <c r="EV32" i="4"/>
  <c r="EV24" i="4"/>
  <c r="EV16" i="4"/>
  <c r="FO10" i="4"/>
  <c r="EL35" i="4"/>
  <c r="EL27" i="4"/>
  <c r="EN31" i="4"/>
  <c r="EN23" i="4"/>
  <c r="EV30" i="4"/>
  <c r="EV22" i="4"/>
  <c r="EK30" i="4"/>
  <c r="EK22" i="4"/>
  <c r="EK37" i="4"/>
  <c r="EK29" i="4"/>
  <c r="EK21" i="4"/>
  <c r="ES35" i="4"/>
  <c r="ES27" i="4"/>
  <c r="ET35" i="4"/>
  <c r="ET27" i="4"/>
  <c r="EU32" i="4"/>
  <c r="EU24" i="4"/>
  <c r="EU16" i="4"/>
  <c r="EK35" i="4"/>
  <c r="EK27" i="4"/>
  <c r="EL34" i="4"/>
  <c r="EL26" i="4"/>
  <c r="EN30" i="4"/>
  <c r="EN22" i="4"/>
  <c r="EO25" i="4"/>
  <c r="EQ34" i="4"/>
  <c r="EQ26" i="4"/>
  <c r="ER34" i="4"/>
  <c r="ER26" i="4"/>
  <c r="ES34" i="4"/>
  <c r="ES26" i="4"/>
  <c r="ET34" i="4"/>
  <c r="ET26" i="4"/>
  <c r="EU31" i="4"/>
  <c r="EU23" i="4"/>
  <c r="EK34" i="4"/>
  <c r="EK26" i="4"/>
  <c r="EL33" i="4"/>
  <c r="EL25" i="4"/>
  <c r="EN37" i="4"/>
  <c r="EN29" i="4"/>
  <c r="EN21" i="4"/>
  <c r="EO32" i="4"/>
  <c r="EO24" i="4"/>
  <c r="EO16" i="4"/>
  <c r="EQ25" i="4"/>
  <c r="ER33" i="4"/>
  <c r="ER25" i="4"/>
  <c r="ER17" i="4"/>
  <c r="ES33" i="4"/>
  <c r="ES25" i="4"/>
  <c r="ES17" i="4"/>
  <c r="ET33" i="4"/>
  <c r="ET25" i="4"/>
  <c r="ET17" i="4"/>
  <c r="EU30" i="4"/>
  <c r="EU22" i="4"/>
  <c r="EV37" i="4"/>
  <c r="EV29" i="4"/>
  <c r="EV21" i="4"/>
  <c r="EK33" i="4"/>
  <c r="EK25" i="4"/>
  <c r="EK17" i="4"/>
  <c r="EL32" i="4"/>
  <c r="EL24" i="4"/>
  <c r="EL16" i="4"/>
  <c r="EN36" i="4"/>
  <c r="EN28" i="4"/>
  <c r="EN20" i="4"/>
  <c r="EO31" i="4"/>
  <c r="EO23" i="4"/>
  <c r="EQ32" i="4"/>
  <c r="EQ24" i="4"/>
  <c r="EQ16" i="4"/>
  <c r="ER32" i="4"/>
  <c r="ER24" i="4"/>
  <c r="ER16" i="4"/>
  <c r="ES32" i="4"/>
  <c r="ES24" i="4"/>
  <c r="ES16" i="4"/>
  <c r="ET32" i="4"/>
  <c r="ET24" i="4"/>
  <c r="ET16" i="4"/>
  <c r="EU37" i="4"/>
  <c r="EU29" i="4"/>
  <c r="EU21" i="4"/>
  <c r="EV36" i="4"/>
  <c r="EV28" i="4"/>
  <c r="EV20" i="4"/>
  <c r="EK32" i="4"/>
  <c r="EK24" i="4"/>
  <c r="EK16" i="4"/>
  <c r="EL31" i="4"/>
  <c r="EL23" i="4"/>
  <c r="EN35" i="4"/>
  <c r="EN27" i="4"/>
  <c r="EO30" i="4"/>
  <c r="EO22" i="4"/>
  <c r="EQ31" i="4"/>
  <c r="EQ23" i="4"/>
  <c r="ER31" i="4"/>
  <c r="ER23" i="4"/>
  <c r="ES31" i="4"/>
  <c r="ES23" i="4"/>
  <c r="ET31" i="4"/>
  <c r="ET23" i="4"/>
  <c r="EU28" i="4"/>
  <c r="EU20" i="4"/>
  <c r="EV35" i="4"/>
  <c r="EV27" i="4"/>
  <c r="EK31" i="4"/>
  <c r="EK23" i="4"/>
  <c r="EL30" i="4"/>
  <c r="EL22" i="4"/>
  <c r="EN34" i="4"/>
  <c r="EN26" i="4"/>
  <c r="EO37" i="4"/>
  <c r="EO29" i="4"/>
  <c r="EO21" i="4"/>
  <c r="EQ30" i="4"/>
  <c r="EQ22" i="4"/>
  <c r="ER30" i="4"/>
  <c r="ER22" i="4"/>
  <c r="ES30" i="4"/>
  <c r="ES22" i="4"/>
  <c r="ET30" i="4"/>
  <c r="ET22" i="4"/>
  <c r="EU27" i="4"/>
  <c r="EV34" i="4"/>
  <c r="EV26" i="4"/>
  <c r="EL36" i="4"/>
  <c r="EU36" i="4"/>
  <c r="EU35" i="4"/>
  <c r="EN33" i="4"/>
  <c r="EU33" i="4"/>
  <c r="EO33" i="4"/>
  <c r="EQ33" i="4"/>
  <c r="BX180" i="4"/>
  <c r="BY180" i="4" s="1"/>
  <c r="BX164" i="4"/>
  <c r="BY164" i="4" s="1"/>
  <c r="BX156" i="4"/>
  <c r="BY156" i="4" s="1"/>
  <c r="BX181" i="4"/>
  <c r="BY181" i="4" s="1"/>
  <c r="BX172" i="4"/>
  <c r="BY172" i="4" s="1"/>
  <c r="BX163" i="4"/>
  <c r="BY163" i="4" s="1"/>
  <c r="BX155" i="4"/>
  <c r="BY155" i="4" s="1"/>
  <c r="ER19" i="4"/>
  <c r="ES19" i="4"/>
  <c r="ET19" i="4"/>
  <c r="BX160" i="4"/>
  <c r="BY160" i="4" s="1"/>
  <c r="EO19" i="4"/>
  <c r="EL19" i="4"/>
  <c r="EO18" i="4"/>
  <c r="EQ19" i="4"/>
  <c r="EK19" i="4"/>
  <c r="EL18" i="4"/>
  <c r="EO17" i="4"/>
  <c r="EQ18" i="4"/>
  <c r="ER18" i="4"/>
  <c r="ES18" i="4"/>
  <c r="ET18" i="4"/>
  <c r="EK18" i="4"/>
  <c r="EL17" i="4"/>
  <c r="EQ17" i="4"/>
  <c r="EN19" i="4"/>
  <c r="EV19" i="4"/>
  <c r="EN18" i="4"/>
  <c r="EU19" i="4"/>
  <c r="EV18" i="4"/>
  <c r="BX173" i="4"/>
  <c r="BY173" i="4" s="1"/>
  <c r="BX153" i="4"/>
  <c r="BY153" i="4" s="1"/>
  <c r="BX145" i="4"/>
  <c r="BY145" i="4" s="1"/>
  <c r="FO94" i="4"/>
  <c r="FO86" i="4"/>
  <c r="FO70" i="4"/>
  <c r="FO46" i="4"/>
  <c r="FO102" i="4"/>
  <c r="FO78" i="4"/>
  <c r="FO62" i="4"/>
  <c r="BX159" i="4"/>
  <c r="BY159" i="4" s="1"/>
  <c r="BX137" i="4"/>
  <c r="BY137" i="4" s="1"/>
  <c r="BX129" i="4"/>
  <c r="BY129" i="4" s="1"/>
  <c r="BX162" i="4"/>
  <c r="BY162" i="4" s="1"/>
  <c r="BX154" i="4"/>
  <c r="BY154" i="4" s="1"/>
  <c r="BX151" i="4"/>
  <c r="BY151" i="4" s="1"/>
  <c r="BX143" i="4"/>
  <c r="BY143" i="4" s="1"/>
  <c r="BX135" i="4"/>
  <c r="BY135" i="4" s="1"/>
  <c r="BX73" i="4"/>
  <c r="CA73" i="4"/>
  <c r="BX89" i="4"/>
  <c r="CA89" i="4"/>
  <c r="BX105" i="4"/>
  <c r="CA105" i="4"/>
  <c r="BX49" i="4"/>
  <c r="CA49" i="4"/>
  <c r="BX113" i="4"/>
  <c r="CC113" i="4"/>
  <c r="BX81" i="4"/>
  <c r="CA81" i="4"/>
  <c r="BX41" i="4"/>
  <c r="CA41" i="4"/>
  <c r="BX121" i="4"/>
  <c r="CC121" i="4"/>
  <c r="BX65" i="4"/>
  <c r="CA65" i="4"/>
  <c r="FO54" i="4"/>
  <c r="FO38" i="4"/>
  <c r="FO30" i="4"/>
  <c r="FO22" i="4"/>
  <c r="BX97" i="4"/>
  <c r="CA97" i="4"/>
  <c r="BX57" i="4"/>
  <c r="CA57" i="4"/>
  <c r="FO90" i="4"/>
  <c r="FO82" i="4"/>
  <c r="FO74" i="4"/>
  <c r="FO66" i="4"/>
  <c r="FO58" i="4"/>
  <c r="FO50" i="4"/>
  <c r="FO42" i="4"/>
  <c r="FO34" i="4"/>
  <c r="FO26" i="4"/>
  <c r="FO18" i="4"/>
  <c r="BX104" i="4"/>
  <c r="BY104" i="4" s="1"/>
  <c r="BX96" i="4"/>
  <c r="BY96" i="4" s="1"/>
  <c r="BX88" i="4"/>
  <c r="BY88" i="4" s="1"/>
  <c r="BX80" i="4"/>
  <c r="BY80" i="4" s="1"/>
  <c r="BX72" i="4"/>
  <c r="BY72" i="4" s="1"/>
  <c r="BX64" i="4"/>
  <c r="BY64" i="4" s="1"/>
  <c r="BX56" i="4"/>
  <c r="BY56" i="4" s="1"/>
  <c r="BX48" i="4"/>
  <c r="BY48" i="4" s="1"/>
  <c r="BX40" i="4"/>
  <c r="BY40" i="4" s="1"/>
  <c r="BX152" i="4"/>
  <c r="BY152" i="4" s="1"/>
  <c r="BX144" i="4"/>
  <c r="BY144" i="4" s="1"/>
  <c r="BX136" i="4"/>
  <c r="BY136" i="4" s="1"/>
  <c r="BX128" i="4"/>
  <c r="BY128" i="4" s="1"/>
  <c r="BX120" i="4"/>
  <c r="BY120" i="4" s="1"/>
  <c r="BX112" i="4"/>
  <c r="BY112" i="4" s="1"/>
  <c r="BX161" i="4"/>
  <c r="BY161" i="4" s="1"/>
  <c r="BX87" i="4"/>
  <c r="BY87" i="4" s="1"/>
  <c r="BX63" i="4"/>
  <c r="BY63" i="4" s="1"/>
  <c r="BX127" i="4"/>
  <c r="BY127" i="4" s="1"/>
  <c r="BX111" i="4"/>
  <c r="BY111" i="4" s="1"/>
  <c r="BX102" i="4"/>
  <c r="BY102" i="4" s="1"/>
  <c r="BX94" i="4"/>
  <c r="BY94" i="4" s="1"/>
  <c r="BX86" i="4"/>
  <c r="BY86" i="4" s="1"/>
  <c r="BX78" i="4"/>
  <c r="BY78" i="4" s="1"/>
  <c r="BX150" i="4"/>
  <c r="BY150" i="4" s="1"/>
  <c r="BX142" i="4"/>
  <c r="BY142" i="4" s="1"/>
  <c r="BX134" i="4"/>
  <c r="BY134" i="4" s="1"/>
  <c r="BX178" i="4"/>
  <c r="BY178" i="4" s="1"/>
  <c r="BX170" i="4"/>
  <c r="BY170" i="4" s="1"/>
  <c r="FO103" i="4"/>
  <c r="FO95" i="4"/>
  <c r="FO87" i="4"/>
  <c r="BX109" i="4"/>
  <c r="BY109" i="4" s="1"/>
  <c r="BX101" i="4"/>
  <c r="BY101" i="4" s="1"/>
  <c r="BX93" i="4"/>
  <c r="BY93" i="4" s="1"/>
  <c r="BX85" i="4"/>
  <c r="BY85" i="4" s="1"/>
  <c r="BX77" i="4"/>
  <c r="BY77" i="4" s="1"/>
  <c r="BX69" i="4"/>
  <c r="BY69" i="4" s="1"/>
  <c r="BX61" i="4"/>
  <c r="BY61" i="4" s="1"/>
  <c r="BX53" i="4"/>
  <c r="BY53" i="4" s="1"/>
  <c r="BX45" i="4"/>
  <c r="BY45" i="4" s="1"/>
  <c r="BX149" i="4"/>
  <c r="BY149" i="4" s="1"/>
  <c r="BX141" i="4"/>
  <c r="BY141" i="4" s="1"/>
  <c r="BX133" i="4"/>
  <c r="BY133" i="4" s="1"/>
  <c r="BX125" i="4"/>
  <c r="BY125" i="4" s="1"/>
  <c r="BX117" i="4"/>
  <c r="BY117" i="4" s="1"/>
  <c r="BX158" i="4"/>
  <c r="BY158" i="4" s="1"/>
  <c r="BX177" i="4"/>
  <c r="BY177" i="4" s="1"/>
  <c r="BX169" i="4"/>
  <c r="BY169" i="4" s="1"/>
  <c r="BX79" i="4"/>
  <c r="BY79" i="4" s="1"/>
  <c r="BX39" i="4"/>
  <c r="BY39" i="4" s="1"/>
  <c r="BX108" i="4"/>
  <c r="BY108" i="4" s="1"/>
  <c r="BX100" i="4"/>
  <c r="BY100" i="4" s="1"/>
  <c r="BX92" i="4"/>
  <c r="BY92" i="4" s="1"/>
  <c r="BX84" i="4"/>
  <c r="BY84" i="4" s="1"/>
  <c r="BX76" i="4"/>
  <c r="BY76" i="4" s="1"/>
  <c r="BX68" i="4"/>
  <c r="BY68" i="4" s="1"/>
  <c r="BX60" i="4"/>
  <c r="BY60" i="4" s="1"/>
  <c r="BX52" i="4"/>
  <c r="BY52" i="4" s="1"/>
  <c r="BX44" i="4"/>
  <c r="BY44" i="4" s="1"/>
  <c r="BX148" i="4"/>
  <c r="BY148" i="4" s="1"/>
  <c r="BX140" i="4"/>
  <c r="BY140" i="4" s="1"/>
  <c r="BX132" i="4"/>
  <c r="BY132" i="4" s="1"/>
  <c r="BX124" i="4"/>
  <c r="BY124" i="4" s="1"/>
  <c r="BX116" i="4"/>
  <c r="BY116" i="4" s="1"/>
  <c r="BX165" i="4"/>
  <c r="BY165" i="4" s="1"/>
  <c r="BX157" i="4"/>
  <c r="BY157" i="4" s="1"/>
  <c r="BX103" i="4"/>
  <c r="BY103" i="4" s="1"/>
  <c r="BX71" i="4"/>
  <c r="BY71" i="4" s="1"/>
  <c r="BX47" i="4"/>
  <c r="BY47" i="4" s="1"/>
  <c r="BX119" i="4"/>
  <c r="BY119" i="4" s="1"/>
  <c r="FO109" i="4"/>
  <c r="FO101" i="4"/>
  <c r="FO93" i="4"/>
  <c r="FO85" i="4"/>
  <c r="FO77" i="4"/>
  <c r="FO69" i="4"/>
  <c r="FO61" i="4"/>
  <c r="FO53" i="4"/>
  <c r="FO45" i="4"/>
  <c r="FO37" i="4"/>
  <c r="FO29" i="4"/>
  <c r="FO21" i="4"/>
  <c r="BX107" i="4"/>
  <c r="BY107" i="4" s="1"/>
  <c r="BX99" i="4"/>
  <c r="BY99" i="4" s="1"/>
  <c r="BX91" i="4"/>
  <c r="BY91" i="4" s="1"/>
  <c r="BX83" i="4"/>
  <c r="BY83" i="4" s="1"/>
  <c r="BX75" i="4"/>
  <c r="BY75" i="4" s="1"/>
  <c r="BX67" i="4"/>
  <c r="BY67" i="4" s="1"/>
  <c r="BX59" i="4"/>
  <c r="BY59" i="4" s="1"/>
  <c r="BX51" i="4"/>
  <c r="BY51" i="4" s="1"/>
  <c r="BX43" i="4"/>
  <c r="BY43" i="4" s="1"/>
  <c r="BX147" i="4"/>
  <c r="BY147" i="4" s="1"/>
  <c r="BX139" i="4"/>
  <c r="BY139" i="4" s="1"/>
  <c r="BX131" i="4"/>
  <c r="BY131" i="4" s="1"/>
  <c r="BX123" i="4"/>
  <c r="BY123" i="4" s="1"/>
  <c r="BX115" i="4"/>
  <c r="BY115" i="4" s="1"/>
  <c r="BX183" i="4"/>
  <c r="BY183" i="4" s="1"/>
  <c r="BX175" i="4"/>
  <c r="BY175" i="4" s="1"/>
  <c r="BX167" i="4"/>
  <c r="BY167" i="4" s="1"/>
  <c r="BX95" i="4"/>
  <c r="BY95" i="4" s="1"/>
  <c r="BX55" i="4"/>
  <c r="BY55" i="4" s="1"/>
  <c r="BX106" i="4"/>
  <c r="BY106" i="4" s="1"/>
  <c r="BX98" i="4"/>
  <c r="BY98" i="4" s="1"/>
  <c r="BX90" i="4"/>
  <c r="BY90" i="4" s="1"/>
  <c r="BX82" i="4"/>
  <c r="BY82" i="4" s="1"/>
  <c r="BX74" i="4"/>
  <c r="BY74" i="4" s="1"/>
  <c r="BX66" i="4"/>
  <c r="BY66" i="4" s="1"/>
  <c r="BX58" i="4"/>
  <c r="BY58" i="4" s="1"/>
  <c r="BX50" i="4"/>
  <c r="BY50" i="4" s="1"/>
  <c r="BX42" i="4"/>
  <c r="BY42" i="4" s="1"/>
  <c r="BX146" i="4"/>
  <c r="BY146" i="4" s="1"/>
  <c r="BX138" i="4"/>
  <c r="BY138" i="4" s="1"/>
  <c r="BX130" i="4"/>
  <c r="BY130" i="4" s="1"/>
  <c r="BX122" i="4"/>
  <c r="BY122" i="4" s="1"/>
  <c r="BX114" i="4"/>
  <c r="BY114" i="4" s="1"/>
  <c r="BX182" i="4"/>
  <c r="BY182" i="4" s="1"/>
  <c r="BX174" i="4"/>
  <c r="BY174" i="4" s="1"/>
  <c r="BX166" i="4"/>
  <c r="BY166" i="4" s="1"/>
  <c r="FO79" i="4"/>
  <c r="FO71" i="4"/>
  <c r="FO63" i="4"/>
  <c r="FO55" i="4"/>
  <c r="FO47" i="4"/>
  <c r="FO39" i="4"/>
  <c r="FO31" i="4"/>
  <c r="FO23" i="4"/>
  <c r="AH10" i="4"/>
  <c r="AI10" i="4" s="1"/>
  <c r="AE10" i="4"/>
  <c r="AF10" i="4" s="1"/>
  <c r="EH10" i="4" s="1"/>
  <c r="BX176" i="4"/>
  <c r="BY176" i="4" s="1"/>
  <c r="BX168" i="4"/>
  <c r="BY168" i="4" s="1"/>
  <c r="FO108" i="4"/>
  <c r="FO100" i="4"/>
  <c r="FO92" i="4"/>
  <c r="FO84" i="4"/>
  <c r="FO76" i="4"/>
  <c r="FO68" i="4"/>
  <c r="FO60" i="4"/>
  <c r="FO52" i="4"/>
  <c r="FO44" i="4"/>
  <c r="FO36" i="4"/>
  <c r="FO28" i="4"/>
  <c r="FO20" i="4"/>
  <c r="FO99" i="4"/>
  <c r="FO91" i="4"/>
  <c r="FO83" i="4"/>
  <c r="FO75" i="4"/>
  <c r="FO67" i="4"/>
  <c r="FO59" i="4"/>
  <c r="FO51" i="4"/>
  <c r="FO43" i="4"/>
  <c r="FO35" i="4"/>
  <c r="FO27" i="4"/>
  <c r="FO19" i="4"/>
  <c r="FO107" i="4"/>
  <c r="FO98" i="4"/>
  <c r="FO97" i="4"/>
  <c r="FO81" i="4"/>
  <c r="FO73" i="4"/>
  <c r="FO65" i="4"/>
  <c r="FO57" i="4"/>
  <c r="FO49" i="4"/>
  <c r="FO41" i="4"/>
  <c r="FO33" i="4"/>
  <c r="FO25" i="4"/>
  <c r="FO17" i="4"/>
  <c r="BX179" i="4"/>
  <c r="BY179" i="4" s="1"/>
  <c r="BX171" i="4"/>
  <c r="BY171" i="4" s="1"/>
  <c r="FO106" i="4"/>
  <c r="FO105" i="4"/>
  <c r="FO89" i="4"/>
  <c r="FO104" i="4"/>
  <c r="FO96" i="4"/>
  <c r="FO88" i="4"/>
  <c r="FO80" i="4"/>
  <c r="FO72" i="4"/>
  <c r="FO64" i="4"/>
  <c r="FO56" i="4"/>
  <c r="FO48" i="4"/>
  <c r="FO40" i="4"/>
  <c r="FO32" i="4"/>
  <c r="FO24" i="4"/>
  <c r="FH10" i="4"/>
  <c r="BX70" i="4"/>
  <c r="BY70" i="4" s="1"/>
  <c r="BX62" i="4"/>
  <c r="BY62" i="4" s="1"/>
  <c r="BX54" i="4"/>
  <c r="BY54" i="4" s="1"/>
  <c r="BX46" i="4"/>
  <c r="BY46" i="4" s="1"/>
  <c r="BX38" i="4"/>
  <c r="BY38" i="4" s="1"/>
  <c r="BX126" i="4"/>
  <c r="BY126" i="4" s="1"/>
  <c r="BX118" i="4"/>
  <c r="BY118" i="4" s="1"/>
  <c r="BX110" i="4"/>
  <c r="BY110" i="4" s="1"/>
  <c r="EV12" i="4"/>
  <c r="EV15" i="4"/>
  <c r="EV14" i="4"/>
  <c r="EV13" i="4"/>
  <c r="EV11" i="4"/>
  <c r="EV10" i="4"/>
  <c r="BW10" i="4" s="1"/>
  <c r="EU13" i="4"/>
  <c r="EU15" i="4"/>
  <c r="EU12" i="4"/>
  <c r="EU10" i="4"/>
  <c r="BT10" i="4" s="1"/>
  <c r="CP10" i="4" s="1"/>
  <c r="EU14" i="4"/>
  <c r="EU11" i="4"/>
  <c r="ET11" i="4"/>
  <c r="ET15" i="4"/>
  <c r="ET10" i="4"/>
  <c r="BQ10" i="4" s="1"/>
  <c r="CO10" i="4" s="1"/>
  <c r="ET14" i="4"/>
  <c r="ET13" i="4"/>
  <c r="ET12" i="4"/>
  <c r="ES13" i="4"/>
  <c r="ES12" i="4"/>
  <c r="ES11" i="4"/>
  <c r="ES15" i="4"/>
  <c r="ES14" i="4"/>
  <c r="ES10" i="4"/>
  <c r="BN10" i="4" s="1"/>
  <c r="CN10" i="4" s="1"/>
  <c r="ER10" i="4"/>
  <c r="BK10" i="4" s="1"/>
  <c r="CM10" i="4" s="1"/>
  <c r="ER11" i="4"/>
  <c r="ER12" i="4"/>
  <c r="ER13" i="4"/>
  <c r="ER14" i="4"/>
  <c r="ER15" i="4"/>
  <c r="EQ11" i="4"/>
  <c r="EQ12" i="4"/>
  <c r="EQ13" i="4"/>
  <c r="EQ14" i="4"/>
  <c r="EQ15" i="4"/>
  <c r="EQ10" i="4"/>
  <c r="BH10" i="4" s="1"/>
  <c r="CL10" i="4" s="1"/>
  <c r="EO11" i="4"/>
  <c r="EO14" i="4"/>
  <c r="EO12" i="4"/>
  <c r="EO15" i="4"/>
  <c r="EO10" i="4"/>
  <c r="BB10" i="4" s="1"/>
  <c r="CJ10" i="4" s="1"/>
  <c r="EO13" i="4"/>
  <c r="EP11" i="4"/>
  <c r="EP14" i="4"/>
  <c r="EP12" i="4"/>
  <c r="EP10" i="4"/>
  <c r="BE10" i="4" s="1"/>
  <c r="CK10" i="4" s="1"/>
  <c r="EP15" i="4"/>
  <c r="EP13" i="4"/>
  <c r="EN12" i="4"/>
  <c r="EN14" i="4"/>
  <c r="EN11" i="4"/>
  <c r="EN13" i="4"/>
  <c r="EN15" i="4"/>
  <c r="EN10" i="4"/>
  <c r="AY10" i="4" s="1"/>
  <c r="CI10" i="4" s="1"/>
  <c r="EL11" i="4"/>
  <c r="EL15" i="4"/>
  <c r="EL10" i="4"/>
  <c r="AS10" i="4" s="1"/>
  <c r="CG10" i="4" s="1"/>
  <c r="EL14" i="4"/>
  <c r="EL13" i="4"/>
  <c r="EL12" i="4"/>
  <c r="EM10" i="4"/>
  <c r="AV10" i="4" s="1"/>
  <c r="CH10" i="4" s="1"/>
  <c r="EM11" i="4"/>
  <c r="EM15" i="4"/>
  <c r="EM14" i="4"/>
  <c r="EM13" i="4"/>
  <c r="EM12" i="4"/>
  <c r="EK11" i="4"/>
  <c r="EK15" i="4"/>
  <c r="EK14" i="4"/>
  <c r="EK10" i="4"/>
  <c r="AP10" i="4" s="1"/>
  <c r="CF10" i="4" s="1"/>
  <c r="EK13" i="4"/>
  <c r="EK12" i="4"/>
  <c r="EI10" i="4"/>
  <c r="AJ10" i="4" s="1"/>
  <c r="CD10" i="4" s="1"/>
  <c r="DC48" i="4" l="1"/>
  <c r="DG48" i="4"/>
  <c r="DD64" i="4"/>
  <c r="DH64" i="4"/>
  <c r="DC80" i="4"/>
  <c r="DG80" i="4"/>
  <c r="DD96" i="4"/>
  <c r="DH96" i="4"/>
  <c r="DB42" i="4"/>
  <c r="DF42" i="4"/>
  <c r="DI58" i="4"/>
  <c r="DE58" i="4"/>
  <c r="DB74" i="4"/>
  <c r="DF74" i="4"/>
  <c r="DI90" i="4"/>
  <c r="DE90" i="4"/>
  <c r="DF106" i="4"/>
  <c r="DB106" i="4"/>
  <c r="DH51" i="4"/>
  <c r="DD51" i="4"/>
  <c r="DG67" i="4"/>
  <c r="DC67" i="4"/>
  <c r="DH83" i="4"/>
  <c r="DD83" i="4"/>
  <c r="DG99" i="4"/>
  <c r="DC99" i="4"/>
  <c r="DI44" i="4"/>
  <c r="DE44" i="4"/>
  <c r="DC60" i="4"/>
  <c r="DG60" i="4"/>
  <c r="DI76" i="4"/>
  <c r="DE76" i="4"/>
  <c r="DC92" i="4"/>
  <c r="DG92" i="4"/>
  <c r="DI108" i="4"/>
  <c r="DE108" i="4"/>
  <c r="DE53" i="4"/>
  <c r="DI53" i="4"/>
  <c r="DH69" i="4"/>
  <c r="DD69" i="4"/>
  <c r="DE85" i="4"/>
  <c r="DI85" i="4"/>
  <c r="DH101" i="4"/>
  <c r="DD101" i="4"/>
  <c r="DI38" i="4"/>
  <c r="DE38" i="4"/>
  <c r="DB54" i="4"/>
  <c r="DF54" i="4"/>
  <c r="DI70" i="4"/>
  <c r="DE70" i="4"/>
  <c r="DB86" i="4"/>
  <c r="DF86" i="4"/>
  <c r="DI102" i="4"/>
  <c r="DE102" i="4"/>
  <c r="DF47" i="4"/>
  <c r="DB47" i="4"/>
  <c r="DG63" i="4"/>
  <c r="DC63" i="4"/>
  <c r="DF79" i="4"/>
  <c r="DB79" i="4"/>
  <c r="DG95" i="4"/>
  <c r="DC95" i="4"/>
  <c r="CU81" i="4" a="1"/>
  <c r="CU81" i="4" s="1"/>
  <c r="CW81" i="4" a="1"/>
  <c r="CW81" i="4" s="1"/>
  <c r="CV81" i="4" a="1"/>
  <c r="CV81" i="4" s="1"/>
  <c r="CT81" i="4" a="1"/>
  <c r="CT81" i="4" s="1"/>
  <c r="CU89" i="4" a="1"/>
  <c r="CU89" i="4" s="1"/>
  <c r="CV89" i="4" a="1"/>
  <c r="CV89" i="4" s="1"/>
  <c r="CW89" i="4" a="1"/>
  <c r="CW89" i="4" s="1"/>
  <c r="CT89" i="4" a="1"/>
  <c r="CT89" i="4" s="1"/>
  <c r="DB48" i="4"/>
  <c r="DF48" i="4"/>
  <c r="DI64" i="4"/>
  <c r="DE64" i="4"/>
  <c r="DB80" i="4"/>
  <c r="DF80" i="4"/>
  <c r="DI96" i="4"/>
  <c r="DE96" i="4"/>
  <c r="DI42" i="4"/>
  <c r="DE42" i="4"/>
  <c r="DD58" i="4"/>
  <c r="DH58" i="4"/>
  <c r="DI74" i="4"/>
  <c r="DE74" i="4"/>
  <c r="DD90" i="4"/>
  <c r="DH90" i="4"/>
  <c r="DI106" i="4"/>
  <c r="DE106" i="4"/>
  <c r="DE51" i="4"/>
  <c r="DI51" i="4"/>
  <c r="DF67" i="4"/>
  <c r="DB67" i="4"/>
  <c r="DE83" i="4"/>
  <c r="DI83" i="4"/>
  <c r="DF99" i="4"/>
  <c r="DB99" i="4"/>
  <c r="DB44" i="4"/>
  <c r="DF44" i="4"/>
  <c r="DI60" i="4"/>
  <c r="DE60" i="4"/>
  <c r="DB76" i="4"/>
  <c r="DF76" i="4"/>
  <c r="DI92" i="4"/>
  <c r="DE92" i="4"/>
  <c r="DF108" i="4"/>
  <c r="DB108" i="4"/>
  <c r="DH53" i="4"/>
  <c r="DD53" i="4"/>
  <c r="DG69" i="4"/>
  <c r="DC69" i="4"/>
  <c r="DH85" i="4"/>
  <c r="DD85" i="4"/>
  <c r="DG101" i="4"/>
  <c r="DC101" i="4"/>
  <c r="DB38" i="4"/>
  <c r="DF38" i="4"/>
  <c r="DD54" i="4"/>
  <c r="DH54" i="4"/>
  <c r="DB70" i="4"/>
  <c r="DF70" i="4"/>
  <c r="DD86" i="4"/>
  <c r="DH86" i="4"/>
  <c r="DB102" i="4"/>
  <c r="DF102" i="4"/>
  <c r="DE47" i="4"/>
  <c r="DI47" i="4"/>
  <c r="DF63" i="4"/>
  <c r="DB63" i="4"/>
  <c r="DE79" i="4"/>
  <c r="DI79" i="4"/>
  <c r="DF95" i="4"/>
  <c r="DB95" i="4"/>
  <c r="DI48" i="4"/>
  <c r="DE48" i="4"/>
  <c r="DB64" i="4"/>
  <c r="DF64" i="4"/>
  <c r="DI80" i="4"/>
  <c r="DE80" i="4"/>
  <c r="DB96" i="4"/>
  <c r="DF96" i="4"/>
  <c r="DD42" i="4"/>
  <c r="DH42" i="4"/>
  <c r="DC58" i="4"/>
  <c r="DG58" i="4"/>
  <c r="DD74" i="4"/>
  <c r="DH74" i="4"/>
  <c r="DC90" i="4"/>
  <c r="DG90" i="4"/>
  <c r="DH106" i="4"/>
  <c r="DD106" i="4"/>
  <c r="DF51" i="4"/>
  <c r="DB51" i="4"/>
  <c r="DE67" i="4"/>
  <c r="DI67" i="4"/>
  <c r="DF83" i="4"/>
  <c r="DB83" i="4"/>
  <c r="DE99" i="4"/>
  <c r="DI99" i="4"/>
  <c r="DD44" i="4"/>
  <c r="DH44" i="4"/>
  <c r="DD60" i="4"/>
  <c r="DH60" i="4"/>
  <c r="DD76" i="4"/>
  <c r="DH76" i="4"/>
  <c r="DD92" i="4"/>
  <c r="DH92" i="4"/>
  <c r="DH108" i="4"/>
  <c r="DD108" i="4"/>
  <c r="DG53" i="4"/>
  <c r="DC53" i="4"/>
  <c r="DF69" i="4"/>
  <c r="DB69" i="4"/>
  <c r="DG85" i="4"/>
  <c r="DC85" i="4"/>
  <c r="DF101" i="4"/>
  <c r="DB101" i="4"/>
  <c r="DD38" i="4"/>
  <c r="DH38" i="4"/>
  <c r="DC54" i="4"/>
  <c r="DG54" i="4"/>
  <c r="DD70" i="4"/>
  <c r="DH70" i="4"/>
  <c r="DC86" i="4"/>
  <c r="DG86" i="4"/>
  <c r="DD102" i="4"/>
  <c r="DH102" i="4"/>
  <c r="DH47" i="4"/>
  <c r="DD47" i="4"/>
  <c r="DE63" i="4"/>
  <c r="DI63" i="4"/>
  <c r="DH79" i="4"/>
  <c r="DD79" i="4"/>
  <c r="DE95" i="4"/>
  <c r="DI95" i="4"/>
  <c r="CU57" i="4" a="1"/>
  <c r="CU57" i="4" s="1"/>
  <c r="CV57" i="4" a="1"/>
  <c r="CV57" i="4" s="1"/>
  <c r="CW57" i="4" a="1"/>
  <c r="CW57" i="4" s="1"/>
  <c r="CT57" i="4" a="1"/>
  <c r="CT57" i="4" s="1"/>
  <c r="CV65" i="4" a="1"/>
  <c r="CV65" i="4" s="1"/>
  <c r="CW65" i="4" a="1"/>
  <c r="CW65" i="4" s="1"/>
  <c r="CU65" i="4" a="1"/>
  <c r="CU65" i="4" s="1"/>
  <c r="CT65" i="4" a="1"/>
  <c r="CT65" i="4" s="1"/>
  <c r="CU73" i="4" a="1"/>
  <c r="CU73" i="4" s="1"/>
  <c r="CV73" i="4" a="1"/>
  <c r="CV73" i="4" s="1"/>
  <c r="CW73" i="4" a="1"/>
  <c r="CW73" i="4" s="1"/>
  <c r="CT73" i="4" a="1"/>
  <c r="CT73" i="4" s="1"/>
  <c r="DD48" i="4"/>
  <c r="DH48" i="4"/>
  <c r="DC64" i="4"/>
  <c r="DG64" i="4"/>
  <c r="DD80" i="4"/>
  <c r="DH80" i="4"/>
  <c r="DC96" i="4"/>
  <c r="DG96" i="4"/>
  <c r="DC42" i="4"/>
  <c r="DG42" i="4"/>
  <c r="DB58" i="4"/>
  <c r="DF58" i="4"/>
  <c r="DC74" i="4"/>
  <c r="DG74" i="4"/>
  <c r="DB90" i="4"/>
  <c r="DF90" i="4"/>
  <c r="DG106" i="4"/>
  <c r="DC106" i="4"/>
  <c r="DG51" i="4"/>
  <c r="DC51" i="4"/>
  <c r="DH67" i="4"/>
  <c r="DD67" i="4"/>
  <c r="DG83" i="4"/>
  <c r="DC83" i="4"/>
  <c r="DH99" i="4"/>
  <c r="DD99" i="4"/>
  <c r="DC44" i="4"/>
  <c r="DG44" i="4"/>
  <c r="DB60" i="4"/>
  <c r="DF60" i="4"/>
  <c r="DC76" i="4"/>
  <c r="DG76" i="4"/>
  <c r="DB92" i="4"/>
  <c r="DF92" i="4"/>
  <c r="DG108" i="4"/>
  <c r="DC108" i="4"/>
  <c r="DF53" i="4"/>
  <c r="DB53" i="4"/>
  <c r="DE69" i="4"/>
  <c r="DI69" i="4"/>
  <c r="DF85" i="4"/>
  <c r="DB85" i="4"/>
  <c r="DE101" i="4"/>
  <c r="DI101" i="4"/>
  <c r="DC38" i="4"/>
  <c r="DG38" i="4"/>
  <c r="DI54" i="4"/>
  <c r="DE54" i="4"/>
  <c r="DC70" i="4"/>
  <c r="DG70" i="4"/>
  <c r="DI86" i="4"/>
  <c r="DE86" i="4"/>
  <c r="DC102" i="4"/>
  <c r="DG102" i="4"/>
  <c r="DG47" i="4"/>
  <c r="DC47" i="4"/>
  <c r="DH63" i="4"/>
  <c r="DD63" i="4"/>
  <c r="DG79" i="4"/>
  <c r="DC79" i="4"/>
  <c r="DH95" i="4"/>
  <c r="DD95" i="4"/>
  <c r="DI40" i="4"/>
  <c r="DE40" i="4"/>
  <c r="DD56" i="4"/>
  <c r="DH56" i="4"/>
  <c r="DI72" i="4"/>
  <c r="DE72" i="4"/>
  <c r="DD88" i="4"/>
  <c r="DH88" i="4"/>
  <c r="DI104" i="4"/>
  <c r="DE104" i="4"/>
  <c r="DC50" i="4"/>
  <c r="DG50" i="4"/>
  <c r="DD66" i="4"/>
  <c r="DH66" i="4"/>
  <c r="DC82" i="4"/>
  <c r="DG82" i="4"/>
  <c r="DD98" i="4"/>
  <c r="DH98" i="4"/>
  <c r="DG43" i="4"/>
  <c r="DC43" i="4"/>
  <c r="DE59" i="4"/>
  <c r="DI59" i="4"/>
  <c r="DG75" i="4"/>
  <c r="DC75" i="4"/>
  <c r="DE91" i="4"/>
  <c r="DI91" i="4"/>
  <c r="DG107" i="4"/>
  <c r="DC107" i="4"/>
  <c r="DD52" i="4"/>
  <c r="DH52" i="4"/>
  <c r="DI68" i="4"/>
  <c r="DE68" i="4"/>
  <c r="DD84" i="4"/>
  <c r="DH84" i="4"/>
  <c r="DI100" i="4"/>
  <c r="DE100" i="4"/>
  <c r="DG45" i="4"/>
  <c r="DC45" i="4"/>
  <c r="DE61" i="4"/>
  <c r="DI61" i="4"/>
  <c r="DG77" i="4"/>
  <c r="DC77" i="4"/>
  <c r="DE93" i="4"/>
  <c r="DI93" i="4"/>
  <c r="DG109" i="4"/>
  <c r="DC109" i="4"/>
  <c r="DB46" i="4"/>
  <c r="DF46" i="4"/>
  <c r="DC62" i="4"/>
  <c r="DG62" i="4"/>
  <c r="DB78" i="4"/>
  <c r="DF78" i="4"/>
  <c r="DC94" i="4"/>
  <c r="DG94" i="4"/>
  <c r="DH39" i="4"/>
  <c r="DD39" i="4"/>
  <c r="DE55" i="4"/>
  <c r="DI55" i="4"/>
  <c r="DH71" i="4"/>
  <c r="DD71" i="4"/>
  <c r="DE87" i="4"/>
  <c r="DI87" i="4"/>
  <c r="DH103" i="4"/>
  <c r="DD103" i="4"/>
  <c r="CV97" i="4" a="1"/>
  <c r="CV97" i="4" s="1"/>
  <c r="CW97" i="4" a="1"/>
  <c r="CW97" i="4" s="1"/>
  <c r="CU97" i="4" a="1"/>
  <c r="CU97" i="4" s="1"/>
  <c r="CT97" i="4" a="1"/>
  <c r="CT97" i="4" s="1"/>
  <c r="CU49" i="4" a="1"/>
  <c r="CU49" i="4" s="1"/>
  <c r="CW49" i="4" a="1"/>
  <c r="CW49" i="4" s="1"/>
  <c r="CV49" i="4" a="1"/>
  <c r="CV49" i="4" s="1"/>
  <c r="CT49" i="4" a="1"/>
  <c r="CT49" i="4" s="1"/>
  <c r="DB40" i="4"/>
  <c r="DF40" i="4"/>
  <c r="DB56" i="4"/>
  <c r="DF56" i="4"/>
  <c r="DB72" i="4"/>
  <c r="DF72" i="4"/>
  <c r="DB88" i="4"/>
  <c r="DF88" i="4"/>
  <c r="DF104" i="4"/>
  <c r="DB104" i="4"/>
  <c r="DB50" i="4"/>
  <c r="DF50" i="4"/>
  <c r="DI66" i="4"/>
  <c r="DE66" i="4"/>
  <c r="DB82" i="4"/>
  <c r="DF82" i="4"/>
  <c r="DI98" i="4"/>
  <c r="DE98" i="4"/>
  <c r="DE43" i="4"/>
  <c r="DI43" i="4"/>
  <c r="DF59" i="4"/>
  <c r="DB59" i="4"/>
  <c r="DE75" i="4"/>
  <c r="DI75" i="4"/>
  <c r="DF91" i="4"/>
  <c r="DB91" i="4"/>
  <c r="DI107" i="4"/>
  <c r="DE107" i="4"/>
  <c r="DC52" i="4"/>
  <c r="DG52" i="4"/>
  <c r="DD68" i="4"/>
  <c r="DH68" i="4"/>
  <c r="DC84" i="4"/>
  <c r="DG84" i="4"/>
  <c r="DD100" i="4"/>
  <c r="DH100" i="4"/>
  <c r="DE45" i="4"/>
  <c r="DI45" i="4"/>
  <c r="DH61" i="4"/>
  <c r="DD61" i="4"/>
  <c r="DE77" i="4"/>
  <c r="DI77" i="4"/>
  <c r="DH93" i="4"/>
  <c r="DD93" i="4"/>
  <c r="DI109" i="4"/>
  <c r="DE109" i="4"/>
  <c r="DI46" i="4"/>
  <c r="DE46" i="4"/>
  <c r="DB62" i="4"/>
  <c r="DF62" i="4"/>
  <c r="DI78" i="4"/>
  <c r="DE78" i="4"/>
  <c r="DB94" i="4"/>
  <c r="DF94" i="4"/>
  <c r="DF39" i="4"/>
  <c r="DB39" i="4"/>
  <c r="DF55" i="4"/>
  <c r="DB55" i="4"/>
  <c r="DF71" i="4"/>
  <c r="DB71" i="4"/>
  <c r="DF87" i="4"/>
  <c r="DB87" i="4"/>
  <c r="DF103" i="4"/>
  <c r="DB103" i="4"/>
  <c r="DD40" i="4"/>
  <c r="DH40" i="4"/>
  <c r="DC56" i="4"/>
  <c r="DG56" i="4"/>
  <c r="DD72" i="4"/>
  <c r="DH72" i="4"/>
  <c r="DC88" i="4"/>
  <c r="DG88" i="4"/>
  <c r="DH104" i="4"/>
  <c r="DD104" i="4"/>
  <c r="DI50" i="4"/>
  <c r="DE50" i="4"/>
  <c r="DB66" i="4"/>
  <c r="DF66" i="4"/>
  <c r="DI82" i="4"/>
  <c r="DE82" i="4"/>
  <c r="DB98" i="4"/>
  <c r="DF98" i="4"/>
  <c r="DH43" i="4"/>
  <c r="DD43" i="4"/>
  <c r="DH59" i="4"/>
  <c r="DD59" i="4"/>
  <c r="DH75" i="4"/>
  <c r="DD75" i="4"/>
  <c r="DH91" i="4"/>
  <c r="DD91" i="4"/>
  <c r="DH107" i="4"/>
  <c r="DD107" i="4"/>
  <c r="DB52" i="4"/>
  <c r="DF52" i="4"/>
  <c r="DC68" i="4"/>
  <c r="DG68" i="4"/>
  <c r="DB84" i="4"/>
  <c r="DF84" i="4"/>
  <c r="DC100" i="4"/>
  <c r="DG100" i="4"/>
  <c r="DH45" i="4"/>
  <c r="DD45" i="4"/>
  <c r="DF61" i="4"/>
  <c r="DB61" i="4"/>
  <c r="DH77" i="4"/>
  <c r="DD77" i="4"/>
  <c r="DF93" i="4"/>
  <c r="DB93" i="4"/>
  <c r="DH109" i="4"/>
  <c r="DD109" i="4"/>
  <c r="DD46" i="4"/>
  <c r="DH46" i="4"/>
  <c r="DI62" i="4"/>
  <c r="DE62" i="4"/>
  <c r="DD78" i="4"/>
  <c r="DH78" i="4"/>
  <c r="DI94" i="4"/>
  <c r="DE94" i="4"/>
  <c r="DG39" i="4"/>
  <c r="DC39" i="4"/>
  <c r="DH55" i="4"/>
  <c r="DD55" i="4"/>
  <c r="DG71" i="4"/>
  <c r="DC71" i="4"/>
  <c r="DH87" i="4"/>
  <c r="DD87" i="4"/>
  <c r="DG103" i="4"/>
  <c r="DC103" i="4"/>
  <c r="CU41" i="4" a="1"/>
  <c r="CU41" i="4" s="1"/>
  <c r="CV41" i="4" a="1"/>
  <c r="CV41" i="4" s="1"/>
  <c r="CW41" i="4" a="1"/>
  <c r="CW41" i="4" s="1"/>
  <c r="CT41" i="4" a="1"/>
  <c r="CT41" i="4" s="1"/>
  <c r="CU105" i="4" a="1"/>
  <c r="CU105" i="4" s="1"/>
  <c r="CV105" i="4" a="1"/>
  <c r="CV105" i="4" s="1"/>
  <c r="CW105" i="4" a="1"/>
  <c r="CW105" i="4" s="1"/>
  <c r="CT105" i="4" a="1"/>
  <c r="CT105" i="4" s="1"/>
  <c r="DC40" i="4"/>
  <c r="DG40" i="4"/>
  <c r="DI56" i="4"/>
  <c r="DE56" i="4"/>
  <c r="DC72" i="4"/>
  <c r="DG72" i="4"/>
  <c r="DI88" i="4"/>
  <c r="DE88" i="4"/>
  <c r="DG104" i="4"/>
  <c r="DC104" i="4"/>
  <c r="DD50" i="4"/>
  <c r="DH50" i="4"/>
  <c r="DC66" i="4"/>
  <c r="DG66" i="4"/>
  <c r="DD82" i="4"/>
  <c r="DH82" i="4"/>
  <c r="DC98" i="4"/>
  <c r="DG98" i="4"/>
  <c r="DF43" i="4"/>
  <c r="DB43" i="4"/>
  <c r="DG59" i="4"/>
  <c r="DC59" i="4"/>
  <c r="DF75" i="4"/>
  <c r="DB75" i="4"/>
  <c r="DG91" i="4"/>
  <c r="DC91" i="4"/>
  <c r="DF107" i="4"/>
  <c r="DB107" i="4"/>
  <c r="DI52" i="4"/>
  <c r="DE52" i="4"/>
  <c r="DB68" i="4"/>
  <c r="DF68" i="4"/>
  <c r="DI84" i="4"/>
  <c r="DE84" i="4"/>
  <c r="DB100" i="4"/>
  <c r="DF100" i="4"/>
  <c r="DF45" i="4"/>
  <c r="DB45" i="4"/>
  <c r="DG61" i="4"/>
  <c r="DC61" i="4"/>
  <c r="DF77" i="4"/>
  <c r="DB77" i="4"/>
  <c r="DG93" i="4"/>
  <c r="DC93" i="4"/>
  <c r="DF109" i="4"/>
  <c r="DB109" i="4"/>
  <c r="DC46" i="4"/>
  <c r="DG46" i="4"/>
  <c r="DD62" i="4"/>
  <c r="DH62" i="4"/>
  <c r="DC78" i="4"/>
  <c r="DG78" i="4"/>
  <c r="DD94" i="4"/>
  <c r="DH94" i="4"/>
  <c r="DE39" i="4"/>
  <c r="DI39" i="4"/>
  <c r="DG55" i="4"/>
  <c r="DC55" i="4"/>
  <c r="DE71" i="4"/>
  <c r="DI71" i="4"/>
  <c r="DG87" i="4"/>
  <c r="DC87" i="4"/>
  <c r="DI103" i="4"/>
  <c r="DE103" i="4"/>
  <c r="BB11" i="4"/>
  <c r="BB12" i="4" s="1"/>
  <c r="CJ11" i="4"/>
  <c r="BW11" i="4"/>
  <c r="CQ11" i="4" s="1"/>
  <c r="CQ10" i="4"/>
  <c r="AH38" i="4"/>
  <c r="AE38" i="4"/>
  <c r="AE36" i="4"/>
  <c r="AF36" i="4" s="1"/>
  <c r="AH36" i="4"/>
  <c r="AI36" i="4" s="1"/>
  <c r="AE37" i="4"/>
  <c r="AF37" i="4" s="1"/>
  <c r="AH37" i="4"/>
  <c r="AI37" i="4" s="1"/>
  <c r="AH35" i="4"/>
  <c r="AI35" i="4" s="1"/>
  <c r="AE35" i="4"/>
  <c r="AF35" i="4" s="1"/>
  <c r="AH34" i="4"/>
  <c r="AI34" i="4" s="1"/>
  <c r="AE34" i="4"/>
  <c r="AF34" i="4" s="1"/>
  <c r="AE33" i="4"/>
  <c r="AF33" i="4" s="1"/>
  <c r="AH33" i="4"/>
  <c r="AI33" i="4" s="1"/>
  <c r="AH32" i="4"/>
  <c r="AI32" i="4" s="1"/>
  <c r="AE32" i="4"/>
  <c r="AF32" i="4" s="1"/>
  <c r="AE31" i="4"/>
  <c r="AF31" i="4" s="1"/>
  <c r="AH31" i="4"/>
  <c r="AI31" i="4" s="1"/>
  <c r="AE30" i="4"/>
  <c r="AF30" i="4" s="1"/>
  <c r="AH30" i="4"/>
  <c r="AI30" i="4" s="1"/>
  <c r="AE29" i="4"/>
  <c r="AF29" i="4" s="1"/>
  <c r="AH29" i="4"/>
  <c r="AI29" i="4" s="1"/>
  <c r="AH28" i="4"/>
  <c r="AI28" i="4" s="1"/>
  <c r="AE28" i="4"/>
  <c r="AF28" i="4" s="1"/>
  <c r="AE27" i="4"/>
  <c r="AF27" i="4" s="1"/>
  <c r="AH27" i="4"/>
  <c r="AI27" i="4" s="1"/>
  <c r="AE26" i="4"/>
  <c r="AF26" i="4" s="1"/>
  <c r="AH26" i="4"/>
  <c r="AI26" i="4" s="1"/>
  <c r="AE25" i="4"/>
  <c r="AF25" i="4" s="1"/>
  <c r="AH25" i="4"/>
  <c r="AI25" i="4" s="1"/>
  <c r="AH24" i="4"/>
  <c r="AI24" i="4" s="1"/>
  <c r="AE24" i="4"/>
  <c r="AF24" i="4" s="1"/>
  <c r="AH23" i="4"/>
  <c r="AI23" i="4" s="1"/>
  <c r="AE23" i="4"/>
  <c r="AF23" i="4" s="1"/>
  <c r="AE22" i="4"/>
  <c r="AF22" i="4" s="1"/>
  <c r="AH22" i="4"/>
  <c r="AI22" i="4" s="1"/>
  <c r="AE21" i="4"/>
  <c r="AF21" i="4" s="1"/>
  <c r="AH21" i="4"/>
  <c r="AI21" i="4" s="1"/>
  <c r="BY121" i="4"/>
  <c r="AE20" i="4"/>
  <c r="AF20" i="4" s="1"/>
  <c r="AH20" i="4"/>
  <c r="AI20" i="4" s="1"/>
  <c r="AE19" i="4"/>
  <c r="AF19" i="4" s="1"/>
  <c r="AH19" i="4"/>
  <c r="AI19" i="4" s="1"/>
  <c r="BY97" i="4"/>
  <c r="BY113" i="4"/>
  <c r="AH18" i="4"/>
  <c r="AI18" i="4" s="1"/>
  <c r="AE18" i="4"/>
  <c r="AF18" i="4" s="1"/>
  <c r="BY57" i="4"/>
  <c r="BY73" i="4"/>
  <c r="BY65" i="4"/>
  <c r="BY89" i="4"/>
  <c r="BY41" i="4"/>
  <c r="BY49" i="4"/>
  <c r="AE17" i="4"/>
  <c r="AF17" i="4" s="1"/>
  <c r="AH17" i="4"/>
  <c r="AI17" i="4" s="1"/>
  <c r="BY81" i="4"/>
  <c r="BY105" i="4"/>
  <c r="FH11" i="4"/>
  <c r="FO11" i="4"/>
  <c r="BT11" i="4"/>
  <c r="BQ11" i="4"/>
  <c r="BN11" i="4"/>
  <c r="BK11" i="4"/>
  <c r="BH11" i="4"/>
  <c r="BE11" i="4"/>
  <c r="AY11" i="4"/>
  <c r="AV11" i="4"/>
  <c r="AS11" i="4"/>
  <c r="AP11" i="4"/>
  <c r="DK70" i="4" l="1" a="1"/>
  <c r="DK70" i="4" s="1"/>
  <c r="DL70" i="4" a="1"/>
  <c r="DL70" i="4" s="1"/>
  <c r="DM70" i="4" a="1"/>
  <c r="DM70" i="4" s="1"/>
  <c r="DJ107" i="4" a="1"/>
  <c r="DJ107" i="4" s="1"/>
  <c r="DK107" i="4" a="1"/>
  <c r="DK107" i="4" s="1"/>
  <c r="DL107" i="4" a="1"/>
  <c r="DL107" i="4" s="1"/>
  <c r="DM107" i="4" a="1"/>
  <c r="DM107" i="4" s="1"/>
  <c r="DL43" i="4" a="1"/>
  <c r="DL43" i="4" s="1"/>
  <c r="DM43" i="4" a="1"/>
  <c r="DM43" i="4" s="1"/>
  <c r="DK43" i="4" a="1"/>
  <c r="DK43" i="4" s="1"/>
  <c r="DK93" i="4" a="1"/>
  <c r="DK93" i="4" s="1"/>
  <c r="DL93" i="4" a="1"/>
  <c r="DL93" i="4" s="1"/>
  <c r="DM93" i="4" a="1"/>
  <c r="DM93" i="4" s="1"/>
  <c r="DM71" i="4" a="1"/>
  <c r="DM71" i="4" s="1"/>
  <c r="DK71" i="4" a="1"/>
  <c r="DK71" i="4" s="1"/>
  <c r="DL71" i="4" a="1"/>
  <c r="DL71" i="4" s="1"/>
  <c r="DJ85" i="4" a="1"/>
  <c r="DJ85" i="4" s="1"/>
  <c r="DK85" i="4" a="1"/>
  <c r="DK85" i="4" s="1"/>
  <c r="DL85" i="4" a="1"/>
  <c r="DL85" i="4" s="1"/>
  <c r="DM85" i="4" a="1"/>
  <c r="DM85" i="4" s="1"/>
  <c r="DJ101" i="4" a="1"/>
  <c r="DJ101" i="4" s="1"/>
  <c r="DM101" i="4" a="1"/>
  <c r="DM101" i="4" s="1"/>
  <c r="DK101" i="4" a="1"/>
  <c r="DK101" i="4" s="1"/>
  <c r="DL101" i="4" a="1"/>
  <c r="DL101" i="4" s="1"/>
  <c r="DJ51" i="4" a="1"/>
  <c r="DJ51" i="4" s="1"/>
  <c r="DL51" i="4" a="1"/>
  <c r="DL51" i="4" s="1"/>
  <c r="DM51" i="4" a="1"/>
  <c r="DM51" i="4" s="1"/>
  <c r="DK51" i="4" a="1"/>
  <c r="DK51" i="4" s="1"/>
  <c r="DM63" i="4" a="1"/>
  <c r="DM63" i="4" s="1"/>
  <c r="DK63" i="4" a="1"/>
  <c r="DK63" i="4" s="1"/>
  <c r="DL63" i="4" a="1"/>
  <c r="DL63" i="4" s="1"/>
  <c r="DL99" i="4" a="1"/>
  <c r="DL99" i="4" s="1"/>
  <c r="DM99" i="4" a="1"/>
  <c r="DM99" i="4" s="1"/>
  <c r="DK99" i="4" a="1"/>
  <c r="DK99" i="4" s="1"/>
  <c r="DL47" i="4" a="1"/>
  <c r="DL47" i="4" s="1"/>
  <c r="DM47" i="4" a="1"/>
  <c r="DM47" i="4" s="1"/>
  <c r="DK47" i="4" a="1"/>
  <c r="DK47" i="4" s="1"/>
  <c r="DJ92" i="4" a="1"/>
  <c r="DJ92" i="4" s="1"/>
  <c r="DK92" i="4" a="1"/>
  <c r="DK92" i="4" s="1"/>
  <c r="DL92" i="4" a="1"/>
  <c r="DL92" i="4" s="1"/>
  <c r="DM92" i="4" a="1"/>
  <c r="DM92" i="4" s="1"/>
  <c r="DM48" i="4" a="1"/>
  <c r="DM48" i="4" s="1"/>
  <c r="DK48" i="4" a="1"/>
  <c r="DK48" i="4" s="1"/>
  <c r="DL48" i="4" a="1"/>
  <c r="DL48" i="4" s="1"/>
  <c r="DJ84" i="4" a="1"/>
  <c r="DJ84" i="4" s="1"/>
  <c r="DM84" i="4" a="1"/>
  <c r="DM84" i="4" s="1"/>
  <c r="DK84" i="4" a="1"/>
  <c r="DK84" i="4" s="1"/>
  <c r="DL84" i="4" a="1"/>
  <c r="DL84" i="4" s="1"/>
  <c r="DK98" i="4" a="1"/>
  <c r="DK98" i="4" s="1"/>
  <c r="DL98" i="4" a="1"/>
  <c r="DL98" i="4" s="1"/>
  <c r="DM98" i="4" a="1"/>
  <c r="DM98" i="4" s="1"/>
  <c r="DL62" i="4" a="1"/>
  <c r="DL62" i="4" s="1"/>
  <c r="DM62" i="4" a="1"/>
  <c r="DM62" i="4" s="1"/>
  <c r="DK62" i="4" a="1"/>
  <c r="DK62" i="4" s="1"/>
  <c r="DM40" i="4" a="1"/>
  <c r="DM40" i="4" s="1"/>
  <c r="DK40" i="4" a="1"/>
  <c r="DK40" i="4" s="1"/>
  <c r="DL40" i="4" a="1"/>
  <c r="DL40" i="4" s="1"/>
  <c r="DJ90" i="4" a="1"/>
  <c r="DJ90" i="4" s="1"/>
  <c r="DK90" i="4" a="1"/>
  <c r="DK90" i="4" s="1"/>
  <c r="DL90" i="4" a="1"/>
  <c r="DL90" i="4" s="1"/>
  <c r="DM90" i="4" a="1"/>
  <c r="DM90" i="4" s="1"/>
  <c r="DK76" i="4" a="1"/>
  <c r="DK76" i="4" s="1"/>
  <c r="DL76" i="4" a="1"/>
  <c r="DL76" i="4" s="1"/>
  <c r="DM76" i="4" a="1"/>
  <c r="DM76" i="4" s="1"/>
  <c r="DK74" i="4" a="1"/>
  <c r="DK74" i="4" s="1"/>
  <c r="DL74" i="4" a="1"/>
  <c r="DL74" i="4" s="1"/>
  <c r="DM74" i="4" a="1"/>
  <c r="DM74" i="4" s="1"/>
  <c r="DK50" i="4" a="1"/>
  <c r="DK50" i="4" s="1"/>
  <c r="DL50" i="4" a="1"/>
  <c r="DL50" i="4" s="1"/>
  <c r="DM50" i="4" a="1"/>
  <c r="DM50" i="4" s="1"/>
  <c r="DK77" i="4" a="1"/>
  <c r="DK77" i="4" s="1"/>
  <c r="DL77" i="4" a="1"/>
  <c r="DL77" i="4" s="1"/>
  <c r="DM77" i="4" a="1"/>
  <c r="DM77" i="4" s="1"/>
  <c r="DL55" i="4" a="1"/>
  <c r="DL55" i="4" s="1"/>
  <c r="DM55" i="4" a="1"/>
  <c r="DM55" i="4" s="1"/>
  <c r="DK55" i="4" a="1"/>
  <c r="DK55" i="4" s="1"/>
  <c r="DK91" i="4" a="1"/>
  <c r="DK91" i="4" s="1"/>
  <c r="DL91" i="4" a="1"/>
  <c r="DL91" i="4" s="1"/>
  <c r="DM91" i="4" a="1"/>
  <c r="DM91" i="4" s="1"/>
  <c r="DK104" i="4" a="1"/>
  <c r="DK104" i="4" s="1"/>
  <c r="DL104" i="4" a="1"/>
  <c r="DL104" i="4" s="1"/>
  <c r="DM104" i="4" a="1"/>
  <c r="DM104" i="4" s="1"/>
  <c r="DJ68" i="4" a="1"/>
  <c r="DJ68" i="4" s="1"/>
  <c r="DL68" i="4" a="1"/>
  <c r="DL68" i="4" s="1"/>
  <c r="DK68" i="4" a="1"/>
  <c r="DK68" i="4" s="1"/>
  <c r="DM68" i="4" a="1"/>
  <c r="DM68" i="4" s="1"/>
  <c r="DL82" i="4" a="1"/>
  <c r="DL82" i="4" s="1"/>
  <c r="DM82" i="4" a="1"/>
  <c r="DM82" i="4" s="1"/>
  <c r="DK82" i="4" a="1"/>
  <c r="DK82" i="4" s="1"/>
  <c r="DM88" i="4" a="1"/>
  <c r="DM88" i="4" s="1"/>
  <c r="DK88" i="4" a="1"/>
  <c r="DK88" i="4" s="1"/>
  <c r="DL88" i="4" a="1"/>
  <c r="DL88" i="4" s="1"/>
  <c r="DK46" i="4" a="1"/>
  <c r="DK46" i="4" s="1"/>
  <c r="DL46" i="4" a="1"/>
  <c r="DL46" i="4" s="1"/>
  <c r="DM46" i="4" a="1"/>
  <c r="DM46" i="4" s="1"/>
  <c r="DJ60" i="4" a="1"/>
  <c r="DJ60" i="4" s="1"/>
  <c r="DK60" i="4" a="1"/>
  <c r="DK60" i="4" s="1"/>
  <c r="DL60" i="4" a="1"/>
  <c r="DL60" i="4" s="1"/>
  <c r="DM60" i="4" a="1"/>
  <c r="DM60" i="4" s="1"/>
  <c r="DK96" i="4" a="1"/>
  <c r="DK96" i="4" s="1"/>
  <c r="DL96" i="4" a="1"/>
  <c r="DL96" i="4" s="1"/>
  <c r="DM96" i="4" a="1"/>
  <c r="DM96" i="4" s="1"/>
  <c r="DK102" i="4" a="1"/>
  <c r="DK102" i="4" s="1"/>
  <c r="DL102" i="4" a="1"/>
  <c r="DL102" i="4" s="1"/>
  <c r="DM102" i="4" a="1"/>
  <c r="DM102" i="4" s="1"/>
  <c r="DK38" i="4" a="1"/>
  <c r="DK38" i="4" s="1"/>
  <c r="DL38" i="4" a="1"/>
  <c r="DL38" i="4" s="1"/>
  <c r="DM38" i="4" a="1"/>
  <c r="DM38" i="4" s="1"/>
  <c r="DL80" i="4" a="1"/>
  <c r="DL80" i="4" s="1"/>
  <c r="DM80" i="4" a="1"/>
  <c r="DM80" i="4" s="1"/>
  <c r="DK80" i="4" a="1"/>
  <c r="DK80" i="4" s="1"/>
  <c r="DM86" i="4" a="1"/>
  <c r="DM86" i="4" s="1"/>
  <c r="DK86" i="4" a="1"/>
  <c r="DK86" i="4" s="1"/>
  <c r="DL86" i="4" a="1"/>
  <c r="DL86" i="4" s="1"/>
  <c r="DJ100" i="4" a="1"/>
  <c r="DJ100" i="4" s="1"/>
  <c r="DK100" i="4" a="1"/>
  <c r="DK100" i="4" s="1"/>
  <c r="DL100" i="4" a="1"/>
  <c r="DL100" i="4" s="1"/>
  <c r="DM100" i="4" a="1"/>
  <c r="DM100" i="4" s="1"/>
  <c r="DM56" i="4" a="1"/>
  <c r="DM56" i="4" s="1"/>
  <c r="DK56" i="4" a="1"/>
  <c r="DK56" i="4" s="1"/>
  <c r="DL56" i="4" a="1"/>
  <c r="DL56" i="4" s="1"/>
  <c r="DJ75" i="4" a="1"/>
  <c r="DJ75" i="4" s="1"/>
  <c r="DK75" i="4" a="1"/>
  <c r="DK75" i="4" s="1"/>
  <c r="DL75" i="4" a="1"/>
  <c r="DL75" i="4" s="1"/>
  <c r="DM75" i="4" a="1"/>
  <c r="DM75" i="4" s="1"/>
  <c r="DK61" i="4" a="1"/>
  <c r="DK61" i="4" s="1"/>
  <c r="DL61" i="4" a="1"/>
  <c r="DL61" i="4" s="1"/>
  <c r="DM61" i="4" a="1"/>
  <c r="DM61" i="4" s="1"/>
  <c r="DM103" i="4" a="1"/>
  <c r="DM103" i="4" s="1"/>
  <c r="DK103" i="4" a="1"/>
  <c r="DK103" i="4" s="1"/>
  <c r="DL103" i="4" a="1"/>
  <c r="DL103" i="4" s="1"/>
  <c r="DL39" i="4" a="1"/>
  <c r="DL39" i="4" s="1"/>
  <c r="DM39" i="4" a="1"/>
  <c r="DM39" i="4" s="1"/>
  <c r="DK39" i="4" a="1"/>
  <c r="DK39" i="4" s="1"/>
  <c r="DJ53" i="4" a="1"/>
  <c r="DJ53" i="4" s="1"/>
  <c r="DK53" i="4" a="1"/>
  <c r="DK53" i="4" s="1"/>
  <c r="DL53" i="4" a="1"/>
  <c r="DL53" i="4" s="1"/>
  <c r="DM53" i="4" a="1"/>
  <c r="DM53" i="4" s="1"/>
  <c r="DK69" i="4" a="1"/>
  <c r="DK69" i="4" s="1"/>
  <c r="DM69" i="4" a="1"/>
  <c r="DM69" i="4" s="1"/>
  <c r="DL69" i="4" a="1"/>
  <c r="DL69" i="4" s="1"/>
  <c r="DJ83" i="4" a="1"/>
  <c r="DJ83" i="4" s="1"/>
  <c r="DK83" i="4" a="1"/>
  <c r="DK83" i="4" s="1"/>
  <c r="DL83" i="4" a="1"/>
  <c r="DL83" i="4" s="1"/>
  <c r="DM83" i="4" a="1"/>
  <c r="DM83" i="4" s="1"/>
  <c r="DL95" i="4" a="1"/>
  <c r="DL95" i="4" s="1"/>
  <c r="DM95" i="4" a="1"/>
  <c r="DM95" i="4" s="1"/>
  <c r="DK95" i="4" a="1"/>
  <c r="DK95" i="4" s="1"/>
  <c r="DM67" i="4" a="1"/>
  <c r="DM67" i="4" s="1"/>
  <c r="DK67" i="4" a="1"/>
  <c r="DK67" i="4" s="1"/>
  <c r="DL67" i="4" a="1"/>
  <c r="DL67" i="4" s="1"/>
  <c r="DK79" i="4" a="1"/>
  <c r="DK79" i="4" s="1"/>
  <c r="DL79" i="4" a="1"/>
  <c r="DL79" i="4" s="1"/>
  <c r="DM79" i="4" a="1"/>
  <c r="DM79" i="4" s="1"/>
  <c r="DJ54" i="4" a="1"/>
  <c r="DJ54" i="4" s="1"/>
  <c r="DK54" i="4" a="1"/>
  <c r="DK54" i="4" s="1"/>
  <c r="DL54" i="4" a="1"/>
  <c r="DL54" i="4" s="1"/>
  <c r="DM54" i="4" a="1"/>
  <c r="DM54" i="4" s="1"/>
  <c r="DJ52" i="4" a="1"/>
  <c r="DJ52" i="4" s="1"/>
  <c r="DM52" i="4" a="1"/>
  <c r="DM52" i="4" s="1"/>
  <c r="DK52" i="4" a="1"/>
  <c r="DK52" i="4" s="1"/>
  <c r="DL52" i="4" a="1"/>
  <c r="DL52" i="4" s="1"/>
  <c r="DL66" i="4" a="1"/>
  <c r="DL66" i="4" s="1"/>
  <c r="DK66" i="4" a="1"/>
  <c r="DK66" i="4" s="1"/>
  <c r="DM66" i="4" a="1"/>
  <c r="DM66" i="4" s="1"/>
  <c r="DK94" i="4" a="1"/>
  <c r="DK94" i="4" s="1"/>
  <c r="DL94" i="4" a="1"/>
  <c r="DL94" i="4" s="1"/>
  <c r="DM94" i="4" a="1"/>
  <c r="DM94" i="4" s="1"/>
  <c r="DK72" i="4" a="1"/>
  <c r="DK72" i="4" s="1"/>
  <c r="DL72" i="4" a="1"/>
  <c r="DL72" i="4" s="1"/>
  <c r="DM72" i="4" a="1"/>
  <c r="DM72" i="4" s="1"/>
  <c r="DK58" i="4" a="1"/>
  <c r="DK58" i="4" s="1"/>
  <c r="DL58" i="4" a="1"/>
  <c r="DL58" i="4" s="1"/>
  <c r="DM58" i="4" a="1"/>
  <c r="DM58" i="4" s="1"/>
  <c r="DM44" i="4" a="1"/>
  <c r="DM44" i="4" s="1"/>
  <c r="DK44" i="4" a="1"/>
  <c r="DK44" i="4" s="1"/>
  <c r="DL44" i="4" a="1"/>
  <c r="DL44" i="4" s="1"/>
  <c r="DK42" i="4" a="1"/>
  <c r="DK42" i="4" s="1"/>
  <c r="DL42" i="4" a="1"/>
  <c r="DL42" i="4" s="1"/>
  <c r="DM42" i="4" a="1"/>
  <c r="DM42" i="4" s="1"/>
  <c r="DK78" i="4" a="1"/>
  <c r="DK78" i="4" s="1"/>
  <c r="DL78" i="4" a="1"/>
  <c r="DL78" i="4" s="1"/>
  <c r="DM78" i="4" a="1"/>
  <c r="DM78" i="4" s="1"/>
  <c r="DJ64" i="4" a="1"/>
  <c r="DJ64" i="4" s="1"/>
  <c r="DL64" i="4" a="1"/>
  <c r="DL64" i="4" s="1"/>
  <c r="DK64" i="4" a="1"/>
  <c r="DK64" i="4" s="1"/>
  <c r="DM64" i="4" a="1"/>
  <c r="DM64" i="4" s="1"/>
  <c r="DJ109" i="4" a="1"/>
  <c r="DJ109" i="4" s="1"/>
  <c r="DK109" i="4" a="1"/>
  <c r="DK109" i="4" s="1"/>
  <c r="DL109" i="4" a="1"/>
  <c r="DL109" i="4" s="1"/>
  <c r="DM109" i="4" a="1"/>
  <c r="DM109" i="4" s="1"/>
  <c r="DJ45" i="4" a="1"/>
  <c r="DJ45" i="4" s="1"/>
  <c r="DK45" i="4" a="1"/>
  <c r="DK45" i="4" s="1"/>
  <c r="DL45" i="4" a="1"/>
  <c r="DL45" i="4" s="1"/>
  <c r="DM45" i="4" a="1"/>
  <c r="DM45" i="4" s="1"/>
  <c r="DK87" i="4" a="1"/>
  <c r="DK87" i="4" s="1"/>
  <c r="DL87" i="4" a="1"/>
  <c r="DL87" i="4" s="1"/>
  <c r="DM87" i="4" a="1"/>
  <c r="DM87" i="4" s="1"/>
  <c r="DM59" i="4" a="1"/>
  <c r="DM59" i="4" s="1"/>
  <c r="DK59" i="4" a="1"/>
  <c r="DK59" i="4" s="1"/>
  <c r="DL59" i="4" a="1"/>
  <c r="DL59" i="4" s="1"/>
  <c r="DK108" i="4" a="1"/>
  <c r="DK108" i="4" s="1"/>
  <c r="DL108" i="4" a="1"/>
  <c r="DL108" i="4" s="1"/>
  <c r="DM108" i="4" a="1"/>
  <c r="DM108" i="4" s="1"/>
  <c r="DK106" i="4" a="1"/>
  <c r="DK106" i="4" s="1"/>
  <c r="DL106" i="4" a="1"/>
  <c r="DL106" i="4" s="1"/>
  <c r="DM106" i="4" a="1"/>
  <c r="DM106" i="4" s="1"/>
  <c r="DJ48" i="4" a="1"/>
  <c r="DJ48" i="4" s="1"/>
  <c r="DJ93" i="4" a="1"/>
  <c r="DJ93" i="4" s="1"/>
  <c r="DJ71" i="4" a="1"/>
  <c r="DJ71" i="4" s="1"/>
  <c r="DJ63" i="4" a="1"/>
  <c r="DJ63" i="4" s="1"/>
  <c r="DJ99" i="4" a="1"/>
  <c r="DJ99" i="4" s="1"/>
  <c r="DJ47" i="4" a="1"/>
  <c r="DJ47" i="4" s="1"/>
  <c r="DJ78" i="4" a="1"/>
  <c r="DJ78" i="4" s="1"/>
  <c r="DJ98" i="4" a="1"/>
  <c r="DJ98" i="4" s="1"/>
  <c r="DJ40" i="4" a="1"/>
  <c r="DJ40" i="4" s="1"/>
  <c r="DJ76" i="4" a="1"/>
  <c r="DJ76" i="4" s="1"/>
  <c r="DJ74" i="4" a="1"/>
  <c r="DJ74" i="4" s="1"/>
  <c r="DJ50" i="4" a="1"/>
  <c r="DJ50" i="4" s="1"/>
  <c r="DJ62" i="4" a="1"/>
  <c r="DJ62" i="4" s="1"/>
  <c r="DJ77" i="4" a="1"/>
  <c r="DJ77" i="4" s="1"/>
  <c r="DJ55" i="4" a="1"/>
  <c r="DJ55" i="4" s="1"/>
  <c r="DJ91" i="4" a="1"/>
  <c r="DJ91" i="4" s="1"/>
  <c r="DJ104" i="4" a="1"/>
  <c r="DJ104" i="4" s="1"/>
  <c r="DJ56" i="4" a="1"/>
  <c r="DJ56" i="4" s="1"/>
  <c r="DJ70" i="4" a="1"/>
  <c r="DJ70" i="4" s="1"/>
  <c r="DJ43" i="4" a="1"/>
  <c r="DJ43" i="4" s="1"/>
  <c r="DJ82" i="4" a="1"/>
  <c r="DJ82" i="4" s="1"/>
  <c r="DJ88" i="4" a="1"/>
  <c r="DJ88" i="4" s="1"/>
  <c r="DJ46" i="4" a="1"/>
  <c r="DJ46" i="4" s="1"/>
  <c r="DJ96" i="4" a="1"/>
  <c r="DJ96" i="4" s="1"/>
  <c r="DJ102" i="4" a="1"/>
  <c r="DJ102" i="4" s="1"/>
  <c r="DJ38" i="4" a="1"/>
  <c r="DJ38" i="4" s="1"/>
  <c r="DJ80" i="4" a="1"/>
  <c r="DJ80" i="4" s="1"/>
  <c r="DJ86" i="4" a="1"/>
  <c r="DJ86" i="4" s="1"/>
  <c r="DJ61" i="4" a="1"/>
  <c r="DJ61" i="4" s="1"/>
  <c r="DJ103" i="4" a="1"/>
  <c r="DJ103" i="4" s="1"/>
  <c r="DJ39" i="4" a="1"/>
  <c r="DJ39" i="4" s="1"/>
  <c r="DJ69" i="4" a="1"/>
  <c r="DJ69" i="4" s="1"/>
  <c r="DJ95" i="4" a="1"/>
  <c r="DJ95" i="4" s="1"/>
  <c r="DJ67" i="4" a="1"/>
  <c r="DJ67" i="4" s="1"/>
  <c r="DJ79" i="4" a="1"/>
  <c r="DJ79" i="4" s="1"/>
  <c r="DJ66" i="4" a="1"/>
  <c r="DJ66" i="4" s="1"/>
  <c r="DJ94" i="4" a="1"/>
  <c r="DJ94" i="4" s="1"/>
  <c r="DJ72" i="4" a="1"/>
  <c r="DJ72" i="4" s="1"/>
  <c r="DJ58" i="4" a="1"/>
  <c r="DJ58" i="4" s="1"/>
  <c r="DJ44" i="4" a="1"/>
  <c r="DJ44" i="4" s="1"/>
  <c r="DJ42" i="4" a="1"/>
  <c r="DJ42" i="4" s="1"/>
  <c r="DJ87" i="4" a="1"/>
  <c r="DJ87" i="4" s="1"/>
  <c r="DJ59" i="4" a="1"/>
  <c r="DJ59" i="4" s="1"/>
  <c r="DJ108" i="4" a="1"/>
  <c r="DJ108" i="4" s="1"/>
  <c r="DJ106" i="4" a="1"/>
  <c r="DJ106" i="4" s="1"/>
  <c r="DN69" i="4"/>
  <c r="CY70" i="4" s="1"/>
  <c r="DE65" i="4"/>
  <c r="DI65" i="4"/>
  <c r="DE81" i="4"/>
  <c r="DI81" i="4"/>
  <c r="DH97" i="4"/>
  <c r="DD97" i="4"/>
  <c r="DH105" i="4"/>
  <c r="DD105" i="4"/>
  <c r="DG105" i="4"/>
  <c r="DC105" i="4"/>
  <c r="DF41" i="4"/>
  <c r="DB41" i="4"/>
  <c r="DF97" i="4"/>
  <c r="DB97" i="4"/>
  <c r="DE41" i="4"/>
  <c r="DI41" i="4"/>
  <c r="DG97" i="4"/>
  <c r="DC97" i="4"/>
  <c r="DH65" i="4"/>
  <c r="DD65" i="4"/>
  <c r="DG81" i="4"/>
  <c r="DC81" i="4"/>
  <c r="DG41" i="4"/>
  <c r="DC41" i="4"/>
  <c r="DE49" i="4"/>
  <c r="DI49" i="4"/>
  <c r="DG49" i="4"/>
  <c r="DC49" i="4"/>
  <c r="DH41" i="4"/>
  <c r="DD41" i="4"/>
  <c r="DE97" i="4"/>
  <c r="DI97" i="4"/>
  <c r="DF73" i="4"/>
  <c r="DB73" i="4"/>
  <c r="DF57" i="4"/>
  <c r="DB57" i="4"/>
  <c r="DF89" i="4"/>
  <c r="DB89" i="4"/>
  <c r="DE73" i="4"/>
  <c r="DI73" i="4"/>
  <c r="DE57" i="4"/>
  <c r="DI57" i="4"/>
  <c r="DE89" i="4"/>
  <c r="DI89" i="4"/>
  <c r="DH73" i="4"/>
  <c r="DD73" i="4"/>
  <c r="DH57" i="4"/>
  <c r="DD57" i="4"/>
  <c r="DH89" i="4"/>
  <c r="DD89" i="4"/>
  <c r="DF105" i="4"/>
  <c r="DB105" i="4"/>
  <c r="DF49" i="4"/>
  <c r="DB49" i="4"/>
  <c r="DI105" i="4"/>
  <c r="DE105" i="4"/>
  <c r="DH49" i="4"/>
  <c r="DD49" i="4"/>
  <c r="DG73" i="4"/>
  <c r="DC73" i="4"/>
  <c r="DG57" i="4"/>
  <c r="DC57" i="4"/>
  <c r="DG89" i="4"/>
  <c r="DC89" i="4"/>
  <c r="DF65" i="4"/>
  <c r="DB65" i="4"/>
  <c r="DF81" i="4"/>
  <c r="DB81" i="4"/>
  <c r="DG65" i="4"/>
  <c r="DC65" i="4"/>
  <c r="DH81" i="4"/>
  <c r="DD81" i="4"/>
  <c r="DN68" i="4"/>
  <c r="DO68" i="4" s="1"/>
  <c r="DN45" i="4"/>
  <c r="DO45" i="4" s="1"/>
  <c r="DN77" i="4"/>
  <c r="CY78" i="4" s="1"/>
  <c r="DN85" i="4"/>
  <c r="CY86" i="4" s="1"/>
  <c r="DN83" i="4"/>
  <c r="DO83" i="4" s="1"/>
  <c r="DN53" i="4"/>
  <c r="CY54" i="4" s="1"/>
  <c r="DN61" i="4"/>
  <c r="CY62" i="4" s="1"/>
  <c r="DN76" i="4"/>
  <c r="DO76" i="4" s="1"/>
  <c r="DN92" i="4"/>
  <c r="CY93" i="4" s="1"/>
  <c r="DN60" i="4"/>
  <c r="CY61" i="4" s="1"/>
  <c r="DN101" i="4"/>
  <c r="DO101" i="4" s="1"/>
  <c r="DN44" i="4"/>
  <c r="DO44" i="4" s="1"/>
  <c r="DN88" i="4"/>
  <c r="CY89" i="4" s="1"/>
  <c r="DN86" i="4"/>
  <c r="CY87" i="4" s="1"/>
  <c r="DN109" i="4"/>
  <c r="DO109" i="4" s="1"/>
  <c r="DN108" i="4"/>
  <c r="DO108" i="4" s="1"/>
  <c r="DN52" i="4"/>
  <c r="CY53" i="4" s="1"/>
  <c r="DN84" i="4"/>
  <c r="CY85" i="4" s="1"/>
  <c r="DN80" i="4"/>
  <c r="DO80" i="4" s="1"/>
  <c r="DN50" i="4"/>
  <c r="CY51" i="4" s="1"/>
  <c r="DN55" i="4"/>
  <c r="DO55" i="4" s="1"/>
  <c r="DN47" i="4"/>
  <c r="CY48" i="4" s="1"/>
  <c r="DN38" i="4"/>
  <c r="DN67" i="4"/>
  <c r="DN59" i="4"/>
  <c r="DN74" i="4"/>
  <c r="DN95" i="4"/>
  <c r="DN107" i="4"/>
  <c r="DN66" i="4"/>
  <c r="DN99" i="4"/>
  <c r="DN103" i="4"/>
  <c r="DN93" i="4"/>
  <c r="DN87" i="4"/>
  <c r="DN58" i="4"/>
  <c r="DN100" i="4"/>
  <c r="DN82" i="4"/>
  <c r="DN104" i="4"/>
  <c r="DN62" i="4"/>
  <c r="DN90" i="4"/>
  <c r="DN102" i="4"/>
  <c r="DN71" i="4"/>
  <c r="DN106" i="4"/>
  <c r="DN75" i="4"/>
  <c r="DN72" i="4"/>
  <c r="DN39" i="4"/>
  <c r="DN94" i="4"/>
  <c r="DN42" i="4"/>
  <c r="DN98" i="4"/>
  <c r="DN56" i="4"/>
  <c r="DN70" i="4"/>
  <c r="DN43" i="4"/>
  <c r="DN40" i="4"/>
  <c r="DN46" i="4"/>
  <c r="DN96" i="4"/>
  <c r="DN91" i="4"/>
  <c r="DN63" i="4"/>
  <c r="BW12" i="4"/>
  <c r="BW13" i="4" s="1"/>
  <c r="DN51" i="4"/>
  <c r="DN79" i="4"/>
  <c r="DN78" i="4"/>
  <c r="DN64" i="4"/>
  <c r="DN48" i="4"/>
  <c r="DN54" i="4"/>
  <c r="EH25" i="4"/>
  <c r="EH29" i="4"/>
  <c r="EH33" i="4"/>
  <c r="EI22" i="4"/>
  <c r="EI26" i="4"/>
  <c r="EI30" i="4"/>
  <c r="EH34" i="4"/>
  <c r="EH35" i="4"/>
  <c r="EH22" i="4"/>
  <c r="EH26" i="4"/>
  <c r="EH30" i="4"/>
  <c r="EI34" i="4"/>
  <c r="EI35" i="4"/>
  <c r="BB13" i="4"/>
  <c r="CJ12" i="4"/>
  <c r="BN12" i="4"/>
  <c r="CN11" i="4"/>
  <c r="EH23" i="4"/>
  <c r="EI27" i="4"/>
  <c r="EI31" i="4"/>
  <c r="AP12" i="4"/>
  <c r="CF11" i="4"/>
  <c r="BQ12" i="4"/>
  <c r="CO11" i="4"/>
  <c r="EI23" i="4"/>
  <c r="EH27" i="4"/>
  <c r="EH31" i="4"/>
  <c r="BE12" i="4"/>
  <c r="CK11" i="4"/>
  <c r="BK12" i="4"/>
  <c r="CM11" i="4"/>
  <c r="AS12" i="4"/>
  <c r="CG11" i="4"/>
  <c r="BT12" i="4"/>
  <c r="CP11" i="4"/>
  <c r="EH24" i="4"/>
  <c r="EH28" i="4"/>
  <c r="EH32" i="4"/>
  <c r="EI37" i="4"/>
  <c r="AV12" i="4"/>
  <c r="CH11" i="4"/>
  <c r="EI24" i="4"/>
  <c r="EI28" i="4"/>
  <c r="EI32" i="4"/>
  <c r="EH37" i="4"/>
  <c r="BH12" i="4"/>
  <c r="CL11" i="4"/>
  <c r="AY12" i="4"/>
  <c r="CI11" i="4"/>
  <c r="EI25" i="4"/>
  <c r="EI29" i="4"/>
  <c r="EI33" i="4"/>
  <c r="EI36" i="4"/>
  <c r="EH36" i="4"/>
  <c r="AH11" i="4"/>
  <c r="AI11" i="4" s="1"/>
  <c r="EI11" i="4" s="1"/>
  <c r="AJ11" i="4" s="1"/>
  <c r="CD11" i="4" s="1"/>
  <c r="AE11" i="4"/>
  <c r="AF11" i="4" s="1"/>
  <c r="EH11" i="4" s="1"/>
  <c r="FH12" i="4"/>
  <c r="FO12" i="4"/>
  <c r="DO69" i="4" l="1"/>
  <c r="DN81" i="4"/>
  <c r="DK105" i="4" a="1"/>
  <c r="DK105" i="4" s="1"/>
  <c r="DL105" i="4" a="1"/>
  <c r="DL105" i="4" s="1"/>
  <c r="DM105" i="4" a="1"/>
  <c r="DM105" i="4" s="1"/>
  <c r="DO77" i="4"/>
  <c r="DP77" i="4" s="1"/>
  <c r="DK65" i="4" a="1"/>
  <c r="DK65" i="4" s="1"/>
  <c r="DM65" i="4" a="1"/>
  <c r="DM65" i="4" s="1"/>
  <c r="DL65" i="4" a="1"/>
  <c r="DL65" i="4" s="1"/>
  <c r="DK73" i="4" a="1"/>
  <c r="DK73" i="4" s="1"/>
  <c r="DL73" i="4" a="1"/>
  <c r="DL73" i="4" s="1"/>
  <c r="DM73" i="4" a="1"/>
  <c r="DM73" i="4" s="1"/>
  <c r="DK57" i="4" a="1"/>
  <c r="DK57" i="4" s="1"/>
  <c r="DL57" i="4" a="1"/>
  <c r="DL57" i="4" s="1"/>
  <c r="DM57" i="4" a="1"/>
  <c r="DM57" i="4" s="1"/>
  <c r="CY81" i="4"/>
  <c r="DK41" i="4" a="1"/>
  <c r="DK41" i="4" s="1"/>
  <c r="DL41" i="4" a="1"/>
  <c r="DL41" i="4" s="1"/>
  <c r="DM41" i="4" a="1"/>
  <c r="DM41" i="4" s="1"/>
  <c r="DJ81" i="4" a="1"/>
  <c r="DJ81" i="4" s="1"/>
  <c r="DK81" i="4" a="1"/>
  <c r="DK81" i="4" s="1"/>
  <c r="DL81" i="4" a="1"/>
  <c r="DL81" i="4" s="1"/>
  <c r="DM81" i="4" a="1"/>
  <c r="DM81" i="4" s="1"/>
  <c r="DK49" i="4" a="1"/>
  <c r="DK49" i="4" s="1"/>
  <c r="DL49" i="4" a="1"/>
  <c r="DL49" i="4" s="1"/>
  <c r="DM49" i="4" a="1"/>
  <c r="DM49" i="4" s="1"/>
  <c r="DK89" i="4" a="1"/>
  <c r="DK89" i="4" s="1"/>
  <c r="DL89" i="4" a="1"/>
  <c r="DL89" i="4" s="1"/>
  <c r="DM89" i="4" a="1"/>
  <c r="DM89" i="4" s="1"/>
  <c r="DL97" i="4" a="1"/>
  <c r="DL97" i="4" s="1"/>
  <c r="DM97" i="4" a="1"/>
  <c r="DM97" i="4" s="1"/>
  <c r="DK97" i="4" a="1"/>
  <c r="DK97" i="4" s="1"/>
  <c r="DJ89" i="4" a="1"/>
  <c r="DJ89" i="4" s="1"/>
  <c r="DJ65" i="4" a="1"/>
  <c r="DJ65" i="4" s="1"/>
  <c r="DJ49" i="4" a="1"/>
  <c r="DJ49" i="4" s="1"/>
  <c r="DJ105" i="4" a="1"/>
  <c r="DJ105" i="4" s="1"/>
  <c r="DJ57" i="4" a="1"/>
  <c r="DJ57" i="4" s="1"/>
  <c r="DJ73" i="4" a="1"/>
  <c r="DJ73" i="4" s="1"/>
  <c r="DJ97" i="4" a="1"/>
  <c r="DJ97" i="4" s="1"/>
  <c r="DJ41" i="4" a="1"/>
  <c r="DJ41" i="4" s="1"/>
  <c r="DO60" i="4"/>
  <c r="DP60" i="4" s="1"/>
  <c r="CY69" i="4"/>
  <c r="CY46" i="4"/>
  <c r="DN105" i="4"/>
  <c r="DO105" i="4" s="1"/>
  <c r="DN49" i="4"/>
  <c r="DO49" i="4" s="1"/>
  <c r="DN73" i="4"/>
  <c r="DO73" i="4" s="1"/>
  <c r="DN97" i="4"/>
  <c r="CY98" i="4" s="1"/>
  <c r="DN65" i="4"/>
  <c r="DO65" i="4" s="1"/>
  <c r="DN57" i="4"/>
  <c r="DO57" i="4" s="1"/>
  <c r="DN41" i="4"/>
  <c r="DO41" i="4" s="1"/>
  <c r="DN89" i="4"/>
  <c r="CY90" i="4" s="1"/>
  <c r="DO85" i="4"/>
  <c r="DP85" i="4" s="1"/>
  <c r="DO88" i="4"/>
  <c r="CY84" i="4"/>
  <c r="DO53" i="4"/>
  <c r="DP53" i="4" s="1"/>
  <c r="DO61" i="4"/>
  <c r="DP61" i="4" s="1"/>
  <c r="CY77" i="4"/>
  <c r="CX77" i="4"/>
  <c r="CZ78" i="4" s="1"/>
  <c r="DO92" i="4"/>
  <c r="DP92" i="4" s="1"/>
  <c r="DO84" i="4"/>
  <c r="DP84" i="4" s="1"/>
  <c r="CY102" i="4"/>
  <c r="DO50" i="4"/>
  <c r="DP50" i="4" s="1"/>
  <c r="DO47" i="4"/>
  <c r="DP47" i="4" s="1"/>
  <c r="CX87" i="4"/>
  <c r="CZ88" i="4" s="1"/>
  <c r="CY109" i="4"/>
  <c r="CX43" i="4"/>
  <c r="CZ44" i="4" s="1"/>
  <c r="CX40" i="4"/>
  <c r="CZ41" i="4" s="1"/>
  <c r="DO86" i="4"/>
  <c r="DP86" i="4" s="1"/>
  <c r="CY56" i="4"/>
  <c r="CX106" i="4"/>
  <c r="CZ107" i="4" s="1"/>
  <c r="CX67" i="4"/>
  <c r="CZ68" i="4" s="1"/>
  <c r="CX72" i="4"/>
  <c r="CZ73" i="4" s="1"/>
  <c r="CX104" i="4"/>
  <c r="CZ105" i="4" s="1"/>
  <c r="DO52" i="4"/>
  <c r="DP52" i="4" s="1"/>
  <c r="CX45" i="4"/>
  <c r="CZ46" i="4" s="1"/>
  <c r="CX44" i="4"/>
  <c r="CZ45" i="4" s="1"/>
  <c r="CY45" i="4"/>
  <c r="CX52" i="4"/>
  <c r="CZ53" i="4" s="1"/>
  <c r="CX98" i="4"/>
  <c r="CZ99" i="4" s="1"/>
  <c r="CX76" i="4"/>
  <c r="CZ77" i="4" s="1"/>
  <c r="CX96" i="4"/>
  <c r="CZ97" i="4" s="1"/>
  <c r="CX94" i="4"/>
  <c r="CZ95" i="4" s="1"/>
  <c r="CX107" i="4"/>
  <c r="CZ108" i="4" s="1"/>
  <c r="CX78" i="4"/>
  <c r="CZ79" i="4" s="1"/>
  <c r="CX108" i="4"/>
  <c r="CZ109" i="4" s="1"/>
  <c r="CX48" i="4"/>
  <c r="CZ49" i="4" s="1"/>
  <c r="CX61" i="4"/>
  <c r="CZ62" i="4" s="1"/>
  <c r="CX66" i="4"/>
  <c r="CZ67" i="4" s="1"/>
  <c r="CX58" i="4"/>
  <c r="CZ59" i="4" s="1"/>
  <c r="CX101" i="4"/>
  <c r="CZ102" i="4" s="1"/>
  <c r="CX88" i="4"/>
  <c r="CZ89" i="4" s="1"/>
  <c r="CX80" i="4"/>
  <c r="CZ81" i="4" s="1"/>
  <c r="CX86" i="4"/>
  <c r="CZ87" i="4" s="1"/>
  <c r="CX83" i="4"/>
  <c r="CZ84" i="4" s="1"/>
  <c r="CX84" i="4"/>
  <c r="CZ85" i="4" s="1"/>
  <c r="CX109" i="4"/>
  <c r="CX102" i="4"/>
  <c r="CZ103" i="4" s="1"/>
  <c r="CX39" i="4"/>
  <c r="CZ40" i="4" s="1"/>
  <c r="DO39" i="4"/>
  <c r="DP39" i="4" s="1"/>
  <c r="CY40" i="4"/>
  <c r="DP88" i="4"/>
  <c r="CX56" i="4"/>
  <c r="CZ57" i="4" s="1"/>
  <c r="DO58" i="4"/>
  <c r="DP58" i="4" s="1"/>
  <c r="CY59" i="4"/>
  <c r="DO81" i="4"/>
  <c r="CY82" i="4"/>
  <c r="CX90" i="4"/>
  <c r="CZ91" i="4" s="1"/>
  <c r="CX59" i="4"/>
  <c r="CZ60" i="4" s="1"/>
  <c r="DO70" i="4"/>
  <c r="DP70" i="4" s="1"/>
  <c r="CY71" i="4"/>
  <c r="CX92" i="4"/>
  <c r="CZ93" i="4" s="1"/>
  <c r="CX95" i="4"/>
  <c r="CZ96" i="4" s="1"/>
  <c r="DO63" i="4"/>
  <c r="DP63" i="4" s="1"/>
  <c r="CY64" i="4"/>
  <c r="CX47" i="4"/>
  <c r="CZ48" i="4" s="1"/>
  <c r="CX69" i="4"/>
  <c r="CZ70" i="4" s="1"/>
  <c r="CX75" i="4"/>
  <c r="CZ76" i="4" s="1"/>
  <c r="CX85" i="4"/>
  <c r="CZ86" i="4" s="1"/>
  <c r="CX70" i="4"/>
  <c r="CZ71" i="4" s="1"/>
  <c r="CX50" i="4"/>
  <c r="CZ51" i="4" s="1"/>
  <c r="CY73" i="4"/>
  <c r="DO72" i="4"/>
  <c r="DP72" i="4" s="1"/>
  <c r="DP68" i="4"/>
  <c r="CY107" i="4"/>
  <c r="DO106" i="4"/>
  <c r="DP106" i="4" s="1"/>
  <c r="CX55" i="4"/>
  <c r="CZ56" i="4" s="1"/>
  <c r="CX42" i="4"/>
  <c r="CZ43" i="4" s="1"/>
  <c r="DO87" i="4"/>
  <c r="DP87" i="4" s="1"/>
  <c r="CY88" i="4"/>
  <c r="CX68" i="4"/>
  <c r="CZ69" i="4" s="1"/>
  <c r="DO74" i="4"/>
  <c r="DP74" i="4" s="1"/>
  <c r="CY75" i="4"/>
  <c r="DP55" i="4"/>
  <c r="DP76" i="4"/>
  <c r="CY80" i="4"/>
  <c r="DO79" i="4"/>
  <c r="DP79" i="4" s="1"/>
  <c r="CX103" i="4"/>
  <c r="CZ104" i="4" s="1"/>
  <c r="DO96" i="4"/>
  <c r="DP96" i="4" s="1"/>
  <c r="CY97" i="4"/>
  <c r="CY76" i="4"/>
  <c r="DO75" i="4"/>
  <c r="DP75" i="4" s="1"/>
  <c r="DP80" i="4"/>
  <c r="DO71" i="4"/>
  <c r="DP71" i="4" s="1"/>
  <c r="CY72" i="4"/>
  <c r="DO82" i="4"/>
  <c r="DP82" i="4" s="1"/>
  <c r="CY83" i="4"/>
  <c r="DO59" i="4"/>
  <c r="DP59" i="4" s="1"/>
  <c r="CY60" i="4"/>
  <c r="CY39" i="4"/>
  <c r="DO38" i="4"/>
  <c r="DP38" i="4" s="1"/>
  <c r="DP69" i="4"/>
  <c r="CX91" i="4"/>
  <c r="CZ92" i="4" s="1"/>
  <c r="DO46" i="4"/>
  <c r="DP46" i="4" s="1"/>
  <c r="CY47" i="4"/>
  <c r="CX63" i="4"/>
  <c r="CZ64" i="4" s="1"/>
  <c r="DP45" i="4"/>
  <c r="CY103" i="4"/>
  <c r="DO102" i="4"/>
  <c r="DP102" i="4" s="1"/>
  <c r="CX99" i="4"/>
  <c r="CZ100" i="4" s="1"/>
  <c r="CY101" i="4"/>
  <c r="DO100" i="4"/>
  <c r="DP100" i="4" s="1"/>
  <c r="CY108" i="4"/>
  <c r="DO107" i="4"/>
  <c r="DP107" i="4" s="1"/>
  <c r="DO48" i="4"/>
  <c r="DP48" i="4" s="1"/>
  <c r="CY49" i="4"/>
  <c r="DO89" i="4"/>
  <c r="DO64" i="4"/>
  <c r="DP64" i="4" s="1"/>
  <c r="CY65" i="4"/>
  <c r="CY41" i="4"/>
  <c r="DO40" i="4"/>
  <c r="DP40" i="4" s="1"/>
  <c r="CY43" i="4"/>
  <c r="DO42" i="4"/>
  <c r="DP42" i="4" s="1"/>
  <c r="CX100" i="4"/>
  <c r="CZ101" i="4" s="1"/>
  <c r="DO90" i="4"/>
  <c r="DP90" i="4" s="1"/>
  <c r="CY91" i="4"/>
  <c r="CX93" i="4"/>
  <c r="CZ94" i="4" s="1"/>
  <c r="DO95" i="4"/>
  <c r="DP95" i="4" s="1"/>
  <c r="CY96" i="4"/>
  <c r="CX62" i="4"/>
  <c r="CZ63" i="4" s="1"/>
  <c r="DP101" i="4"/>
  <c r="DO62" i="4"/>
  <c r="DP62" i="4" s="1"/>
  <c r="CY63" i="4"/>
  <c r="DO104" i="4"/>
  <c r="DP104" i="4" s="1"/>
  <c r="CY105" i="4"/>
  <c r="CY100" i="4"/>
  <c r="DO99" i="4"/>
  <c r="DP99" i="4" s="1"/>
  <c r="CX53" i="4"/>
  <c r="CZ54" i="4" s="1"/>
  <c r="DP109" i="4"/>
  <c r="DP44" i="4"/>
  <c r="CQ12" i="4"/>
  <c r="CX51" i="4"/>
  <c r="CZ52" i="4" s="1"/>
  <c r="CY79" i="4"/>
  <c r="DO78" i="4"/>
  <c r="DP78" i="4" s="1"/>
  <c r="CX64" i="4"/>
  <c r="CZ65" i="4" s="1"/>
  <c r="CX38" i="4"/>
  <c r="CZ39" i="4" s="1"/>
  <c r="CX60" i="4"/>
  <c r="CZ61" i="4" s="1"/>
  <c r="DO56" i="4"/>
  <c r="DP56" i="4" s="1"/>
  <c r="CY57" i="4"/>
  <c r="DP83" i="4"/>
  <c r="CX79" i="4"/>
  <c r="CZ80" i="4" s="1"/>
  <c r="CX74" i="4"/>
  <c r="CZ75" i="4" s="1"/>
  <c r="CY106" i="4"/>
  <c r="CX54" i="4"/>
  <c r="CZ55" i="4" s="1"/>
  <c r="DO93" i="4"/>
  <c r="DP93" i="4" s="1"/>
  <c r="CY94" i="4"/>
  <c r="CY67" i="4"/>
  <c r="DO66" i="4"/>
  <c r="DP66" i="4" s="1"/>
  <c r="DO54" i="4"/>
  <c r="DP54" i="4" s="1"/>
  <c r="CY55" i="4"/>
  <c r="DO91" i="4"/>
  <c r="DP91" i="4" s="1"/>
  <c r="CY92" i="4"/>
  <c r="DO43" i="4"/>
  <c r="DP43" i="4" s="1"/>
  <c r="CY44" i="4"/>
  <c r="CY52" i="4"/>
  <c r="DO51" i="4"/>
  <c r="DP51" i="4" s="1"/>
  <c r="CY99" i="4"/>
  <c r="DO98" i="4"/>
  <c r="DP98" i="4" s="1"/>
  <c r="CY95" i="4"/>
  <c r="DO94" i="4"/>
  <c r="DP94" i="4" s="1"/>
  <c r="CX82" i="4"/>
  <c r="CZ83" i="4" s="1"/>
  <c r="CX71" i="4"/>
  <c r="CZ72" i="4" s="1"/>
  <c r="CY104" i="4"/>
  <c r="DO103" i="4"/>
  <c r="DP103" i="4" s="1"/>
  <c r="DO67" i="4"/>
  <c r="DP67" i="4" s="1"/>
  <c r="CY68" i="4"/>
  <c r="CX46" i="4"/>
  <c r="CZ47" i="4" s="1"/>
  <c r="DP108" i="4"/>
  <c r="BT13" i="4"/>
  <c r="CP12" i="4"/>
  <c r="AY13" i="4"/>
  <c r="CI12" i="4"/>
  <c r="AV13" i="4"/>
  <c r="CH12" i="4"/>
  <c r="BW14" i="4"/>
  <c r="CQ13" i="4"/>
  <c r="BB14" i="4"/>
  <c r="CJ13" i="4"/>
  <c r="AS13" i="4"/>
  <c r="CG12" i="4"/>
  <c r="BH13" i="4"/>
  <c r="CL12" i="4"/>
  <c r="BK13" i="4"/>
  <c r="CM12" i="4"/>
  <c r="BQ13" i="4"/>
  <c r="CO12" i="4"/>
  <c r="BE13" i="4"/>
  <c r="CK12" i="4"/>
  <c r="AP13" i="4"/>
  <c r="CF12" i="4"/>
  <c r="BN13" i="4"/>
  <c r="CN12" i="4"/>
  <c r="AE12" i="4"/>
  <c r="AF12" i="4" s="1"/>
  <c r="AH12" i="4"/>
  <c r="AI12" i="4" s="1"/>
  <c r="FH13" i="4"/>
  <c r="FO15" i="4" s="1"/>
  <c r="FO13" i="4"/>
  <c r="CX57" i="4" l="1"/>
  <c r="CZ58" i="4" s="1"/>
  <c r="CY50" i="4"/>
  <c r="CX105" i="4"/>
  <c r="CZ106" i="4" s="1"/>
  <c r="CY58" i="4"/>
  <c r="CX49" i="4"/>
  <c r="CZ50" i="4" s="1"/>
  <c r="CY42" i="4"/>
  <c r="CY66" i="4"/>
  <c r="CY74" i="4"/>
  <c r="DP65" i="4"/>
  <c r="DO97" i="4"/>
  <c r="DP97" i="4" s="1"/>
  <c r="DP49" i="4"/>
  <c r="CX81" i="4"/>
  <c r="CZ82" i="4" s="1"/>
  <c r="CX73" i="4"/>
  <c r="CZ74" i="4" s="1"/>
  <c r="CX89" i="4"/>
  <c r="CZ90" i="4" s="1"/>
  <c r="CX41" i="4"/>
  <c r="CZ42" i="4" s="1"/>
  <c r="DP89" i="4"/>
  <c r="CX65" i="4"/>
  <c r="CZ66" i="4" s="1"/>
  <c r="DP73" i="4"/>
  <c r="DP81" i="4"/>
  <c r="DP57" i="4"/>
  <c r="CX97" i="4"/>
  <c r="CZ98" i="4" s="1"/>
  <c r="DP105" i="4"/>
  <c r="DP41" i="4"/>
  <c r="BQ14" i="4"/>
  <c r="CO13" i="4"/>
  <c r="AS14" i="4"/>
  <c r="CG13" i="4"/>
  <c r="AY14" i="4"/>
  <c r="CI13" i="4"/>
  <c r="EI12" i="4"/>
  <c r="AJ12" i="4" s="1"/>
  <c r="CD12" i="4" s="1"/>
  <c r="BN14" i="4"/>
  <c r="CN13" i="4"/>
  <c r="EH12" i="4"/>
  <c r="BK14" i="4"/>
  <c r="CM13" i="4"/>
  <c r="CJ14" i="4"/>
  <c r="BB15" i="4"/>
  <c r="AP14" i="4"/>
  <c r="CF13" i="4"/>
  <c r="BT14" i="4"/>
  <c r="CP13" i="4"/>
  <c r="BH14" i="4"/>
  <c r="CL13" i="4"/>
  <c r="BW15" i="4"/>
  <c r="CQ14" i="4"/>
  <c r="BE14" i="4"/>
  <c r="CK13" i="4"/>
  <c r="AV14" i="4"/>
  <c r="CH13" i="4"/>
  <c r="AH13" i="4"/>
  <c r="AI13" i="4" s="1"/>
  <c r="AE13" i="4"/>
  <c r="AF13" i="4" s="1"/>
  <c r="AH15" i="4"/>
  <c r="AI15" i="4" s="1"/>
  <c r="AE15" i="4"/>
  <c r="AF15" i="4" s="1"/>
  <c r="FO16" i="4"/>
  <c r="FO14" i="4"/>
  <c r="CJ15" i="4" l="1"/>
  <c r="BB16" i="4"/>
  <c r="EH13" i="4"/>
  <c r="EI13" i="4"/>
  <c r="AJ13" i="4" s="1"/>
  <c r="CD13" i="4" s="1"/>
  <c r="BK15" i="4"/>
  <c r="CM14" i="4"/>
  <c r="AY15" i="4"/>
  <c r="CI14" i="4"/>
  <c r="BH15" i="4"/>
  <c r="CL14" i="4"/>
  <c r="AS15" i="4"/>
  <c r="CG14" i="4"/>
  <c r="CQ15" i="4"/>
  <c r="BW16" i="4"/>
  <c r="AV15" i="4"/>
  <c r="CH14" i="4"/>
  <c r="BT15" i="4"/>
  <c r="CP14" i="4"/>
  <c r="BE15" i="4"/>
  <c r="CK14" i="4"/>
  <c r="AP15" i="4"/>
  <c r="CF14" i="4"/>
  <c r="BN15" i="4"/>
  <c r="CN14" i="4"/>
  <c r="BQ15" i="4"/>
  <c r="CO14" i="4"/>
  <c r="AH14" i="4"/>
  <c r="AI14" i="4" s="1"/>
  <c r="EI15" i="4" s="1"/>
  <c r="AE14" i="4"/>
  <c r="AF14" i="4" s="1"/>
  <c r="EH15" i="4" s="1"/>
  <c r="AH16" i="4"/>
  <c r="AI16" i="4" s="1"/>
  <c r="AE16" i="4"/>
  <c r="AF16" i="4" s="1"/>
  <c r="EH17" i="4" l="1"/>
  <c r="EI18" i="4"/>
  <c r="EH18" i="4"/>
  <c r="EI20" i="4"/>
  <c r="EH20" i="4"/>
  <c r="CG15" i="4"/>
  <c r="AS16" i="4"/>
  <c r="CM15" i="4"/>
  <c r="BK16" i="4"/>
  <c r="CO15" i="4"/>
  <c r="BQ16" i="4"/>
  <c r="CP15" i="4"/>
  <c r="BT16" i="4"/>
  <c r="CN15" i="4"/>
  <c r="BN16" i="4"/>
  <c r="CL15" i="4"/>
  <c r="BH16" i="4"/>
  <c r="EH16" i="4"/>
  <c r="EH21" i="4"/>
  <c r="CH15" i="4"/>
  <c r="AV16" i="4"/>
  <c r="EI16" i="4"/>
  <c r="EI21" i="4"/>
  <c r="CF15" i="4"/>
  <c r="AP16" i="4"/>
  <c r="CQ16" i="4"/>
  <c r="BW17" i="4"/>
  <c r="CJ16" i="4"/>
  <c r="BB17" i="4"/>
  <c r="EH14" i="4"/>
  <c r="EH19" i="4"/>
  <c r="CI15" i="4"/>
  <c r="AY16" i="4"/>
  <c r="EI14" i="4"/>
  <c r="AJ14" i="4" s="1"/>
  <c r="CD14" i="4" s="1"/>
  <c r="EI19" i="4"/>
  <c r="CK15" i="4"/>
  <c r="BE16" i="4"/>
  <c r="EI17" i="4"/>
  <c r="AJ15" i="4" l="1"/>
  <c r="CD15" i="4" s="1"/>
  <c r="CI16" i="4"/>
  <c r="AY17" i="4"/>
  <c r="CF16" i="4"/>
  <c r="AP17" i="4"/>
  <c r="CL16" i="4"/>
  <c r="BH17" i="4"/>
  <c r="CM16" i="4"/>
  <c r="BK17" i="4"/>
  <c r="CN16" i="4"/>
  <c r="BN17" i="4"/>
  <c r="CG16" i="4"/>
  <c r="AS17" i="4"/>
  <c r="AJ16" i="4"/>
  <c r="CD16" i="4" s="1"/>
  <c r="CH16" i="4"/>
  <c r="AV17" i="4"/>
  <c r="CK16" i="4"/>
  <c r="BE17" i="4"/>
  <c r="CJ17" i="4"/>
  <c r="BB18" i="4"/>
  <c r="CP16" i="4"/>
  <c r="BT17" i="4"/>
  <c r="CQ17" i="4"/>
  <c r="BW18" i="4"/>
  <c r="CO16" i="4"/>
  <c r="BQ17" i="4"/>
  <c r="CH17" i="4" l="1"/>
  <c r="AV18" i="4"/>
  <c r="CM17" i="4"/>
  <c r="BK18" i="4"/>
  <c r="CP17" i="4"/>
  <c r="BT18" i="4"/>
  <c r="CL17" i="4"/>
  <c r="BH18" i="4"/>
  <c r="CJ18" i="4"/>
  <c r="BB19" i="4"/>
  <c r="CG17" i="4"/>
  <c r="AS18" i="4"/>
  <c r="CF17" i="4"/>
  <c r="AP18" i="4"/>
  <c r="CO17" i="4"/>
  <c r="BQ18" i="4"/>
  <c r="CK17" i="4"/>
  <c r="BE18" i="4"/>
  <c r="CN17" i="4"/>
  <c r="BN18" i="4"/>
  <c r="CI17" i="4"/>
  <c r="AY18" i="4"/>
  <c r="CQ18" i="4"/>
  <c r="BW19" i="4"/>
  <c r="AJ17" i="4"/>
  <c r="CF18" i="4" l="1"/>
  <c r="AP19" i="4"/>
  <c r="BT19" i="4"/>
  <c r="CP18" i="4"/>
  <c r="BQ19" i="4"/>
  <c r="CO18" i="4"/>
  <c r="CM18" i="4"/>
  <c r="BK19" i="4"/>
  <c r="CG18" i="4"/>
  <c r="AS19" i="4"/>
  <c r="CQ19" i="4"/>
  <c r="BW20" i="4"/>
  <c r="CN18" i="4"/>
  <c r="BN19" i="4"/>
  <c r="CJ19" i="4"/>
  <c r="BB20" i="4"/>
  <c r="CH18" i="4"/>
  <c r="AV19" i="4"/>
  <c r="BH19" i="4"/>
  <c r="CL18" i="4"/>
  <c r="CI18" i="4"/>
  <c r="AY19" i="4"/>
  <c r="CK18" i="4"/>
  <c r="BE19" i="4"/>
  <c r="CD17" i="4"/>
  <c r="AJ18" i="4"/>
  <c r="CK19" i="4" l="1"/>
  <c r="BE20" i="4"/>
  <c r="CI19" i="4"/>
  <c r="AY20" i="4"/>
  <c r="CN19" i="4"/>
  <c r="BN20" i="4"/>
  <c r="CL19" i="4"/>
  <c r="BH20" i="4"/>
  <c r="CP19" i="4"/>
  <c r="BT20" i="4"/>
  <c r="CM19" i="4"/>
  <c r="BK20" i="4"/>
  <c r="CD18" i="4"/>
  <c r="AJ19" i="4"/>
  <c r="CG19" i="4"/>
  <c r="AS20" i="4"/>
  <c r="CF19" i="4"/>
  <c r="AP20" i="4"/>
  <c r="CJ20" i="4"/>
  <c r="BB21" i="4"/>
  <c r="CO19" i="4"/>
  <c r="BQ20" i="4"/>
  <c r="CQ20" i="4"/>
  <c r="BW21" i="4"/>
  <c r="CH19" i="4"/>
  <c r="AV20" i="4"/>
  <c r="CG20" i="4" l="1"/>
  <c r="AS21" i="4"/>
  <c r="CD19" i="4"/>
  <c r="AJ20" i="4"/>
  <c r="CQ21" i="4"/>
  <c r="BW22" i="4"/>
  <c r="CM20" i="4"/>
  <c r="BK21" i="4"/>
  <c r="CI20" i="4"/>
  <c r="AY21" i="4"/>
  <c r="CN20" i="4"/>
  <c r="BN21" i="4"/>
  <c r="CL20" i="4"/>
  <c r="BH21" i="4"/>
  <c r="CJ21" i="4"/>
  <c r="BB22" i="4"/>
  <c r="CP20" i="4"/>
  <c r="BT21" i="4"/>
  <c r="CO20" i="4"/>
  <c r="BQ21" i="4"/>
  <c r="CH20" i="4"/>
  <c r="AV21" i="4"/>
  <c r="CF20" i="4"/>
  <c r="AP21" i="4"/>
  <c r="CK20" i="4"/>
  <c r="BE21" i="4"/>
  <c r="CQ22" i="4" l="1"/>
  <c r="BW23" i="4"/>
  <c r="CH21" i="4"/>
  <c r="AV22" i="4"/>
  <c r="CD20" i="4"/>
  <c r="AJ21" i="4"/>
  <c r="CM21" i="4"/>
  <c r="BK22" i="4"/>
  <c r="CN21" i="4"/>
  <c r="BN22" i="4"/>
  <c r="CJ22" i="4"/>
  <c r="BB23" i="4"/>
  <c r="CO21" i="4"/>
  <c r="BQ22" i="4"/>
  <c r="CP21" i="4"/>
  <c r="BT22" i="4"/>
  <c r="CG21" i="4"/>
  <c r="AS22" i="4"/>
  <c r="CF21" i="4"/>
  <c r="AP22" i="4"/>
  <c r="CL21" i="4"/>
  <c r="BH22" i="4"/>
  <c r="CK21" i="4"/>
  <c r="BE22" i="4"/>
  <c r="CI21" i="4"/>
  <c r="AY22" i="4"/>
  <c r="CP22" i="4" l="1"/>
  <c r="BT23" i="4"/>
  <c r="CL22" i="4"/>
  <c r="BH23" i="4"/>
  <c r="CJ23" i="4"/>
  <c r="BB24" i="4"/>
  <c r="CK22" i="4"/>
  <c r="BE23" i="4"/>
  <c r="CF22" i="4"/>
  <c r="AP23" i="4"/>
  <c r="CH22" i="4"/>
  <c r="AV23" i="4"/>
  <c r="CD21" i="4"/>
  <c r="AJ22" i="4"/>
  <c r="CG22" i="4"/>
  <c r="AS23" i="4"/>
  <c r="CQ23" i="4"/>
  <c r="BW24" i="4"/>
  <c r="CM22" i="4"/>
  <c r="BK23" i="4"/>
  <c r="CO22" i="4"/>
  <c r="BQ23" i="4"/>
  <c r="CI22" i="4"/>
  <c r="AY23" i="4"/>
  <c r="CN22" i="4"/>
  <c r="BN23" i="4"/>
  <c r="CJ24" i="4" l="1"/>
  <c r="BB25" i="4"/>
  <c r="CK23" i="4"/>
  <c r="BE24" i="4"/>
  <c r="CI23" i="4"/>
  <c r="AY24" i="4"/>
  <c r="CL23" i="4"/>
  <c r="BH24" i="4"/>
  <c r="CO23" i="4"/>
  <c r="BQ24" i="4"/>
  <c r="CH23" i="4"/>
  <c r="AV24" i="4"/>
  <c r="CG23" i="4"/>
  <c r="AS24" i="4"/>
  <c r="CM23" i="4"/>
  <c r="BK24" i="4"/>
  <c r="CQ24" i="4"/>
  <c r="BW25" i="4"/>
  <c r="CP23" i="4"/>
  <c r="BT24" i="4"/>
  <c r="CD22" i="4"/>
  <c r="AJ23" i="4"/>
  <c r="CN23" i="4"/>
  <c r="BN24" i="4"/>
  <c r="CF23" i="4"/>
  <c r="AP24" i="4"/>
  <c r="CI24" i="4" l="1"/>
  <c r="AY25" i="4"/>
  <c r="CN24" i="4"/>
  <c r="BN25" i="4"/>
  <c r="CM24" i="4"/>
  <c r="BK25" i="4"/>
  <c r="CK24" i="4"/>
  <c r="BE25" i="4"/>
  <c r="CL24" i="4"/>
  <c r="BH25" i="4"/>
  <c r="CH24" i="4"/>
  <c r="AV25" i="4"/>
  <c r="CD23" i="4"/>
  <c r="AJ24" i="4"/>
  <c r="CP24" i="4"/>
  <c r="BT25" i="4"/>
  <c r="CQ25" i="4"/>
  <c r="BW26" i="4"/>
  <c r="CJ25" i="4"/>
  <c r="BB26" i="4"/>
  <c r="CG24" i="4"/>
  <c r="AS25" i="4"/>
  <c r="CF24" i="4"/>
  <c r="AP25" i="4"/>
  <c r="CO24" i="4"/>
  <c r="BQ25" i="4"/>
  <c r="CD24" i="4" l="1"/>
  <c r="AJ25" i="4"/>
  <c r="CN25" i="4"/>
  <c r="BN26" i="4"/>
  <c r="CP25" i="4"/>
  <c r="BT26" i="4"/>
  <c r="CM25" i="4"/>
  <c r="BK26" i="4"/>
  <c r="CH25" i="4"/>
  <c r="AV26" i="4"/>
  <c r="CF25" i="4"/>
  <c r="AP26" i="4"/>
  <c r="CJ26" i="4"/>
  <c r="BB27" i="4"/>
  <c r="CQ26" i="4"/>
  <c r="BW27" i="4"/>
  <c r="CI25" i="4"/>
  <c r="AY26" i="4"/>
  <c r="CK25" i="4"/>
  <c r="BE26" i="4"/>
  <c r="CG25" i="4"/>
  <c r="AS26" i="4"/>
  <c r="CO25" i="4"/>
  <c r="BQ26" i="4"/>
  <c r="CL25" i="4"/>
  <c r="BH26" i="4"/>
  <c r="CQ27" i="4" l="1"/>
  <c r="BW28" i="4"/>
  <c r="CF26" i="4"/>
  <c r="AP27" i="4"/>
  <c r="CO26" i="4"/>
  <c r="BQ27" i="4"/>
  <c r="CJ27" i="4"/>
  <c r="BB28" i="4"/>
  <c r="CN26" i="4"/>
  <c r="BN27" i="4"/>
  <c r="CG26" i="4"/>
  <c r="AS27" i="4"/>
  <c r="CI26" i="4"/>
  <c r="AY27" i="4"/>
  <c r="CD25" i="4"/>
  <c r="AJ26" i="4"/>
  <c r="CM26" i="4"/>
  <c r="BK27" i="4"/>
  <c r="CP26" i="4"/>
  <c r="BT27" i="4"/>
  <c r="CK26" i="4"/>
  <c r="BE27" i="4"/>
  <c r="CL26" i="4"/>
  <c r="BH27" i="4"/>
  <c r="CH26" i="4"/>
  <c r="AV27" i="4"/>
  <c r="CL27" i="4" l="1"/>
  <c r="BH28" i="4"/>
  <c r="CP27" i="4"/>
  <c r="BT28" i="4"/>
  <c r="CJ28" i="4"/>
  <c r="BB29" i="4"/>
  <c r="CI27" i="4"/>
  <c r="AY28" i="4"/>
  <c r="CF27" i="4"/>
  <c r="AP28" i="4"/>
  <c r="CK27" i="4"/>
  <c r="BE28" i="4"/>
  <c r="CH27" i="4"/>
  <c r="AV28" i="4"/>
  <c r="CQ28" i="4"/>
  <c r="BW29" i="4"/>
  <c r="CD26" i="4"/>
  <c r="AJ27" i="4"/>
  <c r="CO27" i="4"/>
  <c r="BQ28" i="4"/>
  <c r="CG27" i="4"/>
  <c r="AS28" i="4"/>
  <c r="CM27" i="4"/>
  <c r="BK28" i="4"/>
  <c r="CN27" i="4"/>
  <c r="BN28" i="4"/>
  <c r="CI28" i="4" l="1"/>
  <c r="AY29" i="4"/>
  <c r="CJ29" i="4"/>
  <c r="BB30" i="4"/>
  <c r="CQ29" i="4"/>
  <c r="BW30" i="4"/>
  <c r="CP28" i="4"/>
  <c r="BT29" i="4"/>
  <c r="CO28" i="4"/>
  <c r="BQ29" i="4"/>
  <c r="CG28" i="4"/>
  <c r="AS29" i="4"/>
  <c r="CD27" i="4"/>
  <c r="AJ28" i="4"/>
  <c r="CL28" i="4"/>
  <c r="BH29" i="4"/>
  <c r="CM28" i="4"/>
  <c r="BK29" i="4"/>
  <c r="CH28" i="4"/>
  <c r="AV29" i="4"/>
  <c r="CK28" i="4"/>
  <c r="BE29" i="4"/>
  <c r="CN28" i="4"/>
  <c r="BN29" i="4"/>
  <c r="CF28" i="4"/>
  <c r="AP29" i="4"/>
  <c r="CL29" i="4" l="1"/>
  <c r="BH30" i="4"/>
  <c r="CQ30" i="4"/>
  <c r="BW31" i="4"/>
  <c r="CN29" i="4"/>
  <c r="BN30" i="4"/>
  <c r="CK29" i="4"/>
  <c r="BE30" i="4"/>
  <c r="CJ30" i="4"/>
  <c r="BB31" i="4"/>
  <c r="CG29" i="4"/>
  <c r="AS30" i="4"/>
  <c r="CP29" i="4"/>
  <c r="BT30" i="4"/>
  <c r="CH29" i="4"/>
  <c r="AV30" i="4"/>
  <c r="CM29" i="4"/>
  <c r="BK30" i="4"/>
  <c r="CI29" i="4"/>
  <c r="AY30" i="4"/>
  <c r="CD28" i="4"/>
  <c r="AJ29" i="4"/>
  <c r="CF29" i="4"/>
  <c r="AP30" i="4"/>
  <c r="CO29" i="4"/>
  <c r="BQ30" i="4"/>
  <c r="CN30" i="4" l="1"/>
  <c r="BN31" i="4"/>
  <c r="CF30" i="4"/>
  <c r="AP31" i="4"/>
  <c r="CD29" i="4"/>
  <c r="AJ30" i="4"/>
  <c r="CQ31" i="4"/>
  <c r="BW32" i="4"/>
  <c r="CK30" i="4"/>
  <c r="BE31" i="4"/>
  <c r="CG30" i="4"/>
  <c r="AS31" i="4"/>
  <c r="CH30" i="4"/>
  <c r="AV31" i="4"/>
  <c r="CO30" i="4"/>
  <c r="BQ31" i="4"/>
  <c r="CM30" i="4"/>
  <c r="BK31" i="4"/>
  <c r="CL30" i="4"/>
  <c r="BH31" i="4"/>
  <c r="CP30" i="4"/>
  <c r="BT31" i="4"/>
  <c r="CI30" i="4"/>
  <c r="AY31" i="4"/>
  <c r="CJ31" i="4"/>
  <c r="BB32" i="4"/>
  <c r="CD30" i="4" l="1"/>
  <c r="AJ31" i="4"/>
  <c r="CH31" i="4"/>
  <c r="AV32" i="4"/>
  <c r="CQ32" i="4"/>
  <c r="BW33" i="4"/>
  <c r="CF31" i="4"/>
  <c r="AP32" i="4"/>
  <c r="CO31" i="4"/>
  <c r="BQ32" i="4"/>
  <c r="CL31" i="4"/>
  <c r="BH32" i="4"/>
  <c r="CI31" i="4"/>
  <c r="AY32" i="4"/>
  <c r="CG31" i="4"/>
  <c r="AS32" i="4"/>
  <c r="CM31" i="4"/>
  <c r="BK32" i="4"/>
  <c r="CN31" i="4"/>
  <c r="BN32" i="4"/>
  <c r="CP31" i="4"/>
  <c r="BT32" i="4"/>
  <c r="CJ32" i="4"/>
  <c r="BB33" i="4"/>
  <c r="CK31" i="4"/>
  <c r="BE32" i="4"/>
  <c r="CQ33" i="4" l="1"/>
  <c r="BW34" i="4"/>
  <c r="CF32" i="4"/>
  <c r="AP33" i="4"/>
  <c r="CJ33" i="4"/>
  <c r="BB34" i="4"/>
  <c r="CH32" i="4"/>
  <c r="AV33" i="4"/>
  <c r="CG32" i="4"/>
  <c r="AS33" i="4"/>
  <c r="CN32" i="4"/>
  <c r="BN33" i="4"/>
  <c r="CI32" i="4"/>
  <c r="AY33" i="4"/>
  <c r="CK32" i="4"/>
  <c r="BE33" i="4"/>
  <c r="CM32" i="4"/>
  <c r="BK33" i="4"/>
  <c r="CD31" i="4"/>
  <c r="AJ32" i="4"/>
  <c r="CP32" i="4"/>
  <c r="BT33" i="4"/>
  <c r="CL32" i="4"/>
  <c r="BH33" i="4"/>
  <c r="CO32" i="4"/>
  <c r="BQ33" i="4"/>
  <c r="CH33" i="4" l="1"/>
  <c r="AV34" i="4"/>
  <c r="CJ34" i="4"/>
  <c r="BB35" i="4"/>
  <c r="CI33" i="4"/>
  <c r="AY34" i="4"/>
  <c r="CF33" i="4"/>
  <c r="AP34" i="4"/>
  <c r="CL33" i="4"/>
  <c r="BH34" i="4"/>
  <c r="CN33" i="4"/>
  <c r="BN34" i="4"/>
  <c r="CK33" i="4"/>
  <c r="BE34" i="4"/>
  <c r="CO33" i="4"/>
  <c r="BQ34" i="4"/>
  <c r="CM33" i="4"/>
  <c r="BK34" i="4"/>
  <c r="CQ34" i="4"/>
  <c r="BW35" i="4"/>
  <c r="CP33" i="4"/>
  <c r="BT34" i="4"/>
  <c r="CD32" i="4"/>
  <c r="AJ33" i="4"/>
  <c r="CG33" i="4"/>
  <c r="AS34" i="4"/>
  <c r="CO34" i="4" l="1"/>
  <c r="BQ35" i="4"/>
  <c r="CI34" i="4"/>
  <c r="AY35" i="4"/>
  <c r="CD33" i="4"/>
  <c r="AJ34" i="4"/>
  <c r="CP34" i="4"/>
  <c r="BT35" i="4"/>
  <c r="CJ35" i="4"/>
  <c r="BB36" i="4"/>
  <c r="CF34" i="4"/>
  <c r="AP35" i="4"/>
  <c r="CN34" i="4"/>
  <c r="BN35" i="4"/>
  <c r="CQ35" i="4"/>
  <c r="BW36" i="4"/>
  <c r="CM34" i="4"/>
  <c r="BK35" i="4"/>
  <c r="CH34" i="4"/>
  <c r="AV35" i="4"/>
  <c r="CK34" i="4"/>
  <c r="BE35" i="4"/>
  <c r="CG34" i="4"/>
  <c r="AS35" i="4"/>
  <c r="CL34" i="4"/>
  <c r="BH35" i="4"/>
  <c r="CD34" i="4" l="1"/>
  <c r="AJ35" i="4"/>
  <c r="CP35" i="4"/>
  <c r="BT36" i="4"/>
  <c r="CN35" i="4"/>
  <c r="BN36" i="4"/>
  <c r="CI35" i="4"/>
  <c r="AY36" i="4"/>
  <c r="CK35" i="4"/>
  <c r="BE36" i="4"/>
  <c r="CF35" i="4"/>
  <c r="AP36" i="4"/>
  <c r="CG35" i="4"/>
  <c r="AS36" i="4"/>
  <c r="CH35" i="4"/>
  <c r="AV36" i="4"/>
  <c r="CM35" i="4"/>
  <c r="BK36" i="4"/>
  <c r="BQ36" i="4"/>
  <c r="CO35" i="4"/>
  <c r="CQ36" i="4"/>
  <c r="BW37" i="4"/>
  <c r="CQ37" i="4" s="1"/>
  <c r="CL35" i="4"/>
  <c r="BH36" i="4"/>
  <c r="CJ36" i="4"/>
  <c r="BB37" i="4"/>
  <c r="CJ37" i="4" s="1"/>
  <c r="CI36" i="4" l="1"/>
  <c r="AY37" i="4"/>
  <c r="CI37" i="4" s="1"/>
  <c r="CN36" i="4"/>
  <c r="BN37" i="4"/>
  <c r="CN37" i="4" s="1"/>
  <c r="CH36" i="4"/>
  <c r="AV37" i="4"/>
  <c r="CH37" i="4" s="1"/>
  <c r="CP36" i="4"/>
  <c r="BT37" i="4"/>
  <c r="CP37" i="4" s="1"/>
  <c r="CO36" i="4"/>
  <c r="BQ37" i="4"/>
  <c r="CO37" i="4" s="1"/>
  <c r="CL36" i="4"/>
  <c r="BH37" i="4"/>
  <c r="CL37" i="4" s="1"/>
  <c r="CM36" i="4"/>
  <c r="BK37" i="4"/>
  <c r="CM37" i="4" s="1"/>
  <c r="CD35" i="4"/>
  <c r="AJ36" i="4"/>
  <c r="CG36" i="4"/>
  <c r="AS37" i="4"/>
  <c r="CG37" i="4" s="1"/>
  <c r="CF36" i="4"/>
  <c r="AP37" i="4"/>
  <c r="CF37" i="4" s="1"/>
  <c r="CK36" i="4"/>
  <c r="BE37" i="4"/>
  <c r="CK37" i="4" s="1"/>
  <c r="CD36" i="4" l="1"/>
  <c r="AJ37" i="4"/>
  <c r="CD37" i="4" s="1"/>
  <c r="EC110" i="4" l="1"/>
  <c r="ED110" i="4"/>
  <c r="EC111" i="4"/>
  <c r="ED111" i="4"/>
  <c r="EC112" i="4"/>
  <c r="ED112" i="4"/>
  <c r="EC113" i="4"/>
  <c r="ED113" i="4"/>
  <c r="EC114" i="4"/>
  <c r="ED114" i="4"/>
  <c r="EC115" i="4"/>
  <c r="ED115" i="4"/>
  <c r="EC116" i="4"/>
  <c r="ED116" i="4"/>
  <c r="EC117" i="4"/>
  <c r="ED117" i="4"/>
  <c r="EC118" i="4"/>
  <c r="ED118" i="4"/>
  <c r="EC119" i="4"/>
  <c r="ED119" i="4"/>
  <c r="EC120" i="4"/>
  <c r="ED120" i="4"/>
  <c r="EC121" i="4"/>
  <c r="ED121" i="4"/>
  <c r="EC122" i="4"/>
  <c r="ED122" i="4"/>
  <c r="EC123" i="4"/>
  <c r="ED123" i="4"/>
  <c r="EC124" i="4"/>
  <c r="ED124" i="4"/>
  <c r="EC125" i="4"/>
  <c r="ED125" i="4"/>
  <c r="EC126" i="4"/>
  <c r="ED126" i="4"/>
  <c r="EC127" i="4"/>
  <c r="ED127" i="4"/>
  <c r="EC128" i="4"/>
  <c r="ED128" i="4"/>
  <c r="EC129" i="4"/>
  <c r="ED129" i="4"/>
  <c r="EC130" i="4"/>
  <c r="ED130" i="4"/>
  <c r="EC131" i="4"/>
  <c r="ED131" i="4"/>
  <c r="EC132" i="4"/>
  <c r="ED132" i="4"/>
  <c r="EC133" i="4"/>
  <c r="ED133" i="4"/>
  <c r="EC134" i="4"/>
  <c r="ED134" i="4"/>
  <c r="EC135" i="4"/>
  <c r="ED135" i="4"/>
  <c r="EC136" i="4"/>
  <c r="ED136" i="4"/>
  <c r="EC137" i="4"/>
  <c r="ED137" i="4"/>
  <c r="EC138" i="4"/>
  <c r="ED138" i="4"/>
  <c r="EC139" i="4"/>
  <c r="ED139" i="4"/>
  <c r="EC140" i="4"/>
  <c r="ED140" i="4"/>
  <c r="EC141" i="4"/>
  <c r="ED141" i="4"/>
  <c r="EC142" i="4"/>
  <c r="ED142" i="4"/>
  <c r="EC143" i="4"/>
  <c r="ED143" i="4"/>
  <c r="EC144" i="4"/>
  <c r="ED144" i="4"/>
  <c r="EC145" i="4"/>
  <c r="ED145" i="4"/>
  <c r="EC146" i="4"/>
  <c r="ED146" i="4"/>
  <c r="EC147" i="4"/>
  <c r="ED147" i="4"/>
  <c r="EC148" i="4"/>
  <c r="ED148" i="4"/>
  <c r="EC149" i="4"/>
  <c r="ED149" i="4"/>
  <c r="EC150" i="4"/>
  <c r="ED150" i="4"/>
  <c r="EC151" i="4"/>
  <c r="ED151" i="4"/>
  <c r="EC152" i="4"/>
  <c r="ED152" i="4"/>
  <c r="EC153" i="4"/>
  <c r="ED153" i="4"/>
  <c r="EC154" i="4"/>
  <c r="ED154" i="4"/>
  <c r="EC155" i="4"/>
  <c r="ED155" i="4"/>
  <c r="EC156" i="4"/>
  <c r="ED156" i="4"/>
  <c r="EC157" i="4"/>
  <c r="ED157" i="4"/>
  <c r="EC158" i="4"/>
  <c r="ED158" i="4"/>
  <c r="EC159" i="4"/>
  <c r="ED159" i="4"/>
  <c r="EC160" i="4"/>
  <c r="ED160" i="4"/>
  <c r="EC161" i="4"/>
  <c r="ED161" i="4"/>
  <c r="EC162" i="4"/>
  <c r="ED162" i="4"/>
  <c r="EC163" i="4"/>
  <c r="ED163" i="4"/>
  <c r="EC164" i="4"/>
  <c r="ED164" i="4"/>
  <c r="EC165" i="4"/>
  <c r="ED165" i="4"/>
  <c r="EC166" i="4"/>
  <c r="ED166" i="4"/>
  <c r="EC167" i="4"/>
  <c r="ED167" i="4"/>
  <c r="EC168" i="4"/>
  <c r="ED168" i="4"/>
  <c r="EC169" i="4"/>
  <c r="ED169" i="4"/>
  <c r="EC170" i="4"/>
  <c r="ED170" i="4"/>
  <c r="EC171" i="4"/>
  <c r="ED171" i="4"/>
  <c r="EC172" i="4"/>
  <c r="ED172" i="4"/>
  <c r="EC173" i="4"/>
  <c r="ED173" i="4"/>
  <c r="EC174" i="4"/>
  <c r="ED174" i="4"/>
  <c r="EC175" i="4"/>
  <c r="ED175" i="4"/>
  <c r="EC176" i="4"/>
  <c r="ED176" i="4"/>
  <c r="EC177" i="4"/>
  <c r="ED177" i="4"/>
  <c r="EC178" i="4"/>
  <c r="ED178" i="4"/>
  <c r="EC179" i="4"/>
  <c r="ED179" i="4"/>
  <c r="EC180" i="4"/>
  <c r="ED180" i="4"/>
  <c r="EC181" i="4"/>
  <c r="ED181" i="4"/>
  <c r="EC182" i="4"/>
  <c r="ED182" i="4"/>
  <c r="EC183" i="4"/>
  <c r="ED183" i="4"/>
  <c r="EC184" i="4"/>
  <c r="ED184" i="4"/>
  <c r="EC185" i="4"/>
  <c r="ED185" i="4"/>
  <c r="EC186" i="4"/>
  <c r="ED186" i="4"/>
  <c r="EC187" i="4"/>
  <c r="ED187" i="4"/>
  <c r="EC188" i="4"/>
  <c r="ED188" i="4"/>
  <c r="EC189" i="4"/>
  <c r="ED189" i="4"/>
  <c r="EC190" i="4"/>
  <c r="ED190" i="4"/>
  <c r="EC191" i="4"/>
  <c r="ED191" i="4"/>
  <c r="EC192" i="4"/>
  <c r="ED192" i="4"/>
  <c r="EC193" i="4"/>
  <c r="ED193" i="4"/>
  <c r="EC194" i="4"/>
  <c r="ED194" i="4"/>
  <c r="EC195" i="4"/>
  <c r="ED195" i="4"/>
  <c r="EC196" i="4"/>
  <c r="ED196" i="4"/>
  <c r="EC197" i="4"/>
  <c r="ED197" i="4"/>
  <c r="EC198" i="4"/>
  <c r="ED198" i="4"/>
  <c r="EC199" i="4"/>
  <c r="ED199" i="4"/>
  <c r="EC200" i="4"/>
  <c r="ED200" i="4"/>
  <c r="EC201" i="4"/>
  <c r="ED201" i="4"/>
  <c r="EC202" i="4"/>
  <c r="ED202" i="4"/>
  <c r="EC203" i="4"/>
  <c r="ED203" i="4"/>
  <c r="EC204" i="4"/>
  <c r="ED204" i="4"/>
  <c r="EC205" i="4"/>
  <c r="ED205" i="4"/>
  <c r="EC206" i="4"/>
  <c r="ED206" i="4"/>
  <c r="EC207" i="4"/>
  <c r="ED207" i="4"/>
  <c r="EC208" i="4"/>
  <c r="ED208" i="4"/>
  <c r="EC209" i="4"/>
  <c r="ED209" i="4"/>
  <c r="EC210" i="4"/>
  <c r="ED210" i="4"/>
  <c r="EC211" i="4"/>
  <c r="ED211" i="4"/>
  <c r="EC212" i="4"/>
  <c r="ED212" i="4"/>
  <c r="EC213" i="4"/>
  <c r="ED213" i="4"/>
  <c r="EC214" i="4"/>
  <c r="ED214" i="4"/>
  <c r="EC215" i="4"/>
  <c r="ED215" i="4"/>
  <c r="EC216" i="4"/>
  <c r="ED216" i="4"/>
  <c r="EC217" i="4"/>
  <c r="ED217" i="4"/>
  <c r="EC218" i="4"/>
  <c r="ED218" i="4"/>
  <c r="EC219" i="4"/>
  <c r="ED219" i="4"/>
  <c r="EC220" i="4"/>
  <c r="ED220" i="4"/>
  <c r="EC221" i="4"/>
  <c r="ED221" i="4"/>
  <c r="EC222" i="4"/>
  <c r="ED222" i="4"/>
  <c r="EC223" i="4"/>
  <c r="ED223" i="4"/>
  <c r="EC224" i="4"/>
  <c r="ED224" i="4"/>
  <c r="EC225" i="4"/>
  <c r="ED225" i="4"/>
  <c r="EC226" i="4"/>
  <c r="ED226" i="4"/>
  <c r="EC227" i="4"/>
  <c r="ED227" i="4"/>
  <c r="EC228" i="4"/>
  <c r="ED228" i="4"/>
  <c r="EC229" i="4"/>
  <c r="ED229" i="4"/>
  <c r="EC230" i="4"/>
  <c r="ED230" i="4"/>
  <c r="EC231" i="4"/>
  <c r="ED231" i="4"/>
  <c r="EC232" i="4"/>
  <c r="ED232" i="4"/>
  <c r="EC233" i="4"/>
  <c r="ED233" i="4"/>
  <c r="EC234" i="4"/>
  <c r="ED234" i="4"/>
  <c r="EC235" i="4"/>
  <c r="ED235" i="4"/>
  <c r="EC236" i="4"/>
  <c r="ED236" i="4"/>
  <c r="EC237" i="4"/>
  <c r="ED237" i="4"/>
  <c r="EC238" i="4"/>
  <c r="ED238" i="4"/>
  <c r="EC239" i="4"/>
  <c r="ED239" i="4"/>
  <c r="EC240" i="4"/>
  <c r="ED240" i="4"/>
  <c r="EC241" i="4"/>
  <c r="ED241" i="4"/>
  <c r="EC242" i="4"/>
  <c r="ED242" i="4"/>
  <c r="EC243" i="4"/>
  <c r="ED243" i="4"/>
  <c r="EC244" i="4"/>
  <c r="ED244" i="4"/>
  <c r="EC245" i="4"/>
  <c r="ED245" i="4"/>
  <c r="EC246" i="4"/>
  <c r="ED246" i="4"/>
  <c r="C17" i="17"/>
  <c r="C18" i="17"/>
  <c r="C19" i="17"/>
  <c r="FT10" i="4" l="1"/>
  <c r="FR10" i="4"/>
  <c r="EA111" i="4"/>
  <c r="EB111" i="4"/>
  <c r="EA112" i="4"/>
  <c r="EB112" i="4"/>
  <c r="EA113" i="4"/>
  <c r="EB113" i="4"/>
  <c r="EA114" i="4"/>
  <c r="EB114" i="4"/>
  <c r="EA115" i="4"/>
  <c r="EB115" i="4"/>
  <c r="EA116" i="4"/>
  <c r="EB116" i="4"/>
  <c r="EA117" i="4"/>
  <c r="EB117" i="4"/>
  <c r="EA118" i="4"/>
  <c r="EB118" i="4"/>
  <c r="EA119" i="4"/>
  <c r="EB119" i="4"/>
  <c r="EA120" i="4"/>
  <c r="EB120" i="4"/>
  <c r="EA121" i="4"/>
  <c r="EB121" i="4"/>
  <c r="EA122" i="4"/>
  <c r="EB122" i="4"/>
  <c r="EA123" i="4"/>
  <c r="EB123" i="4"/>
  <c r="EA124" i="4"/>
  <c r="EB124" i="4"/>
  <c r="EA125" i="4"/>
  <c r="EB125" i="4"/>
  <c r="EA126" i="4"/>
  <c r="EB126" i="4"/>
  <c r="EA127" i="4"/>
  <c r="EB127" i="4"/>
  <c r="EA128" i="4"/>
  <c r="EB128" i="4"/>
  <c r="EA129" i="4"/>
  <c r="EB129" i="4"/>
  <c r="EA130" i="4"/>
  <c r="EB130" i="4"/>
  <c r="EA131" i="4"/>
  <c r="EB131" i="4"/>
  <c r="EA132" i="4"/>
  <c r="EB132" i="4"/>
  <c r="EA133" i="4"/>
  <c r="EB133" i="4"/>
  <c r="EA134" i="4"/>
  <c r="EB134" i="4"/>
  <c r="EA135" i="4"/>
  <c r="EB135" i="4"/>
  <c r="EA136" i="4"/>
  <c r="EB136" i="4"/>
  <c r="EA137" i="4"/>
  <c r="EB137" i="4"/>
  <c r="EA138" i="4"/>
  <c r="EB138" i="4"/>
  <c r="EA139" i="4"/>
  <c r="EB139" i="4"/>
  <c r="EA140" i="4"/>
  <c r="EB140" i="4"/>
  <c r="EA141" i="4"/>
  <c r="EB141" i="4"/>
  <c r="EA142" i="4"/>
  <c r="EB142" i="4"/>
  <c r="EA143" i="4"/>
  <c r="EB143" i="4"/>
  <c r="EA144" i="4"/>
  <c r="EB144" i="4"/>
  <c r="EA145" i="4"/>
  <c r="EB145" i="4"/>
  <c r="EA146" i="4"/>
  <c r="EB146" i="4"/>
  <c r="EA147" i="4"/>
  <c r="EB147" i="4"/>
  <c r="EA148" i="4"/>
  <c r="EB148" i="4"/>
  <c r="EA149" i="4"/>
  <c r="EB149" i="4"/>
  <c r="EA150" i="4"/>
  <c r="EB150" i="4"/>
  <c r="EA151" i="4"/>
  <c r="EB151" i="4"/>
  <c r="EA152" i="4"/>
  <c r="EB152" i="4"/>
  <c r="EA153" i="4"/>
  <c r="EB153" i="4"/>
  <c r="EA154" i="4"/>
  <c r="EB154" i="4"/>
  <c r="EA155" i="4"/>
  <c r="EB155" i="4"/>
  <c r="EA156" i="4"/>
  <c r="EB156" i="4"/>
  <c r="EA157" i="4"/>
  <c r="EB157" i="4"/>
  <c r="EA158" i="4"/>
  <c r="EB158" i="4"/>
  <c r="EA159" i="4"/>
  <c r="EB159" i="4"/>
  <c r="EA160" i="4"/>
  <c r="EB160" i="4"/>
  <c r="EA161" i="4"/>
  <c r="EB161" i="4"/>
  <c r="EA162" i="4"/>
  <c r="EB162" i="4"/>
  <c r="EA163" i="4"/>
  <c r="EB163" i="4"/>
  <c r="EA164" i="4"/>
  <c r="EB164" i="4"/>
  <c r="EA165" i="4"/>
  <c r="EB165" i="4"/>
  <c r="EA166" i="4"/>
  <c r="EB166" i="4"/>
  <c r="EA167" i="4"/>
  <c r="EB167" i="4"/>
  <c r="EA168" i="4"/>
  <c r="EB168" i="4"/>
  <c r="EA169" i="4"/>
  <c r="EB169" i="4"/>
  <c r="EA170" i="4"/>
  <c r="EB170" i="4"/>
  <c r="EA171" i="4"/>
  <c r="EB171" i="4"/>
  <c r="EA172" i="4"/>
  <c r="EB172" i="4"/>
  <c r="EA173" i="4"/>
  <c r="EB173" i="4"/>
  <c r="EA174" i="4"/>
  <c r="EB174" i="4"/>
  <c r="EA175" i="4"/>
  <c r="EB175" i="4"/>
  <c r="EA176" i="4"/>
  <c r="EB176" i="4"/>
  <c r="EA177" i="4"/>
  <c r="EB177" i="4"/>
  <c r="EA178" i="4"/>
  <c r="EB178" i="4"/>
  <c r="EA179" i="4"/>
  <c r="EB179" i="4"/>
  <c r="EA180" i="4"/>
  <c r="EB180" i="4"/>
  <c r="EA181" i="4"/>
  <c r="EB181" i="4"/>
  <c r="EA182" i="4"/>
  <c r="EB182" i="4"/>
  <c r="EA183" i="4"/>
  <c r="EB183" i="4"/>
  <c r="EA184" i="4"/>
  <c r="EB184" i="4"/>
  <c r="EA185" i="4"/>
  <c r="EB185" i="4"/>
  <c r="EA186" i="4"/>
  <c r="EB186" i="4"/>
  <c r="EA187" i="4"/>
  <c r="EB187" i="4"/>
  <c r="EA188" i="4"/>
  <c r="EB188" i="4"/>
  <c r="EA189" i="4"/>
  <c r="EB189" i="4"/>
  <c r="EA190" i="4"/>
  <c r="EB190" i="4"/>
  <c r="EA191" i="4"/>
  <c r="EB191" i="4"/>
  <c r="EA192" i="4"/>
  <c r="EB192" i="4"/>
  <c r="EA193" i="4"/>
  <c r="EB193" i="4"/>
  <c r="EA194" i="4"/>
  <c r="EB194" i="4"/>
  <c r="EA195" i="4"/>
  <c r="EB195" i="4"/>
  <c r="EA196" i="4"/>
  <c r="EB196" i="4"/>
  <c r="EA197" i="4"/>
  <c r="EB197" i="4"/>
  <c r="EA198" i="4"/>
  <c r="EB198" i="4"/>
  <c r="EA199" i="4"/>
  <c r="EB199" i="4"/>
  <c r="EA200" i="4"/>
  <c r="EB200" i="4"/>
  <c r="EA201" i="4"/>
  <c r="EB201" i="4"/>
  <c r="EA202" i="4"/>
  <c r="EB202" i="4"/>
  <c r="EA203" i="4"/>
  <c r="EB203" i="4"/>
  <c r="EA204" i="4"/>
  <c r="EB204" i="4"/>
  <c r="EA205" i="4"/>
  <c r="EB205" i="4"/>
  <c r="EA206" i="4"/>
  <c r="EB206" i="4"/>
  <c r="EA207" i="4"/>
  <c r="EB207" i="4"/>
  <c r="EA208" i="4"/>
  <c r="EB208" i="4"/>
  <c r="EA209" i="4"/>
  <c r="EB209" i="4"/>
  <c r="DW111" i="4"/>
  <c r="DX111" i="4"/>
  <c r="DY111" i="4"/>
  <c r="DZ111" i="4"/>
  <c r="DW112" i="4"/>
  <c r="DX112" i="4"/>
  <c r="DY112" i="4"/>
  <c r="DZ112" i="4"/>
  <c r="DW113" i="4"/>
  <c r="DX113" i="4"/>
  <c r="DY113" i="4"/>
  <c r="DZ113" i="4"/>
  <c r="DW114" i="4"/>
  <c r="DX114" i="4"/>
  <c r="DY114" i="4"/>
  <c r="DZ114" i="4"/>
  <c r="DW115" i="4"/>
  <c r="DX115" i="4"/>
  <c r="DY115" i="4"/>
  <c r="DZ115" i="4"/>
  <c r="DW116" i="4"/>
  <c r="DX116" i="4"/>
  <c r="DY116" i="4"/>
  <c r="DZ116" i="4"/>
  <c r="DW117" i="4"/>
  <c r="DX117" i="4"/>
  <c r="DY117" i="4"/>
  <c r="DZ117" i="4"/>
  <c r="DW118" i="4"/>
  <c r="DX118" i="4"/>
  <c r="DY118" i="4"/>
  <c r="DZ118" i="4"/>
  <c r="DW119" i="4"/>
  <c r="DX119" i="4"/>
  <c r="DY119" i="4"/>
  <c r="DZ119" i="4"/>
  <c r="DW120" i="4"/>
  <c r="DX120" i="4"/>
  <c r="DY120" i="4"/>
  <c r="DZ120" i="4"/>
  <c r="DW121" i="4"/>
  <c r="DX121" i="4"/>
  <c r="DY121" i="4"/>
  <c r="DZ121" i="4"/>
  <c r="DW122" i="4"/>
  <c r="DX122" i="4"/>
  <c r="DY122" i="4"/>
  <c r="DZ122" i="4"/>
  <c r="DW123" i="4"/>
  <c r="DX123" i="4"/>
  <c r="DY123" i="4"/>
  <c r="DZ123" i="4"/>
  <c r="DW124" i="4"/>
  <c r="DX124" i="4"/>
  <c r="DY124" i="4"/>
  <c r="DZ124" i="4"/>
  <c r="DW125" i="4"/>
  <c r="DX125" i="4"/>
  <c r="DY125" i="4"/>
  <c r="DZ125" i="4"/>
  <c r="DW126" i="4"/>
  <c r="DX126" i="4"/>
  <c r="DY126" i="4"/>
  <c r="DZ126" i="4"/>
  <c r="DW127" i="4"/>
  <c r="DX127" i="4"/>
  <c r="DY127" i="4"/>
  <c r="DZ127" i="4"/>
  <c r="DW128" i="4"/>
  <c r="DX128" i="4"/>
  <c r="DY128" i="4"/>
  <c r="DZ128" i="4"/>
  <c r="DW129" i="4"/>
  <c r="DX129" i="4"/>
  <c r="DY129" i="4"/>
  <c r="DZ129" i="4"/>
  <c r="DW130" i="4"/>
  <c r="DX130" i="4"/>
  <c r="DY130" i="4"/>
  <c r="DZ130" i="4"/>
  <c r="DW131" i="4"/>
  <c r="DX131" i="4"/>
  <c r="DY131" i="4"/>
  <c r="DZ131" i="4"/>
  <c r="DW132" i="4"/>
  <c r="DX132" i="4"/>
  <c r="DY132" i="4"/>
  <c r="DZ132" i="4"/>
  <c r="DW133" i="4"/>
  <c r="DX133" i="4"/>
  <c r="DY133" i="4"/>
  <c r="DZ133" i="4"/>
  <c r="DW134" i="4"/>
  <c r="DX134" i="4"/>
  <c r="DY134" i="4"/>
  <c r="DZ134" i="4"/>
  <c r="DW135" i="4"/>
  <c r="DX135" i="4"/>
  <c r="DY135" i="4"/>
  <c r="DZ135" i="4"/>
  <c r="DW136" i="4"/>
  <c r="DX136" i="4"/>
  <c r="DY136" i="4"/>
  <c r="DZ136" i="4"/>
  <c r="DW137" i="4"/>
  <c r="DX137" i="4"/>
  <c r="DY137" i="4"/>
  <c r="DZ137" i="4"/>
  <c r="DW138" i="4"/>
  <c r="DX138" i="4"/>
  <c r="DY138" i="4"/>
  <c r="DZ138" i="4"/>
  <c r="DW139" i="4"/>
  <c r="DX139" i="4"/>
  <c r="DY139" i="4"/>
  <c r="DZ139" i="4"/>
  <c r="DW140" i="4"/>
  <c r="DX140" i="4"/>
  <c r="DY140" i="4"/>
  <c r="DZ140" i="4"/>
  <c r="DW141" i="4"/>
  <c r="DX141" i="4"/>
  <c r="DY141" i="4"/>
  <c r="DZ141" i="4"/>
  <c r="DW142" i="4"/>
  <c r="DX142" i="4"/>
  <c r="DY142" i="4"/>
  <c r="DZ142" i="4"/>
  <c r="DW143" i="4"/>
  <c r="DX143" i="4"/>
  <c r="DY143" i="4"/>
  <c r="DZ143" i="4"/>
  <c r="DW144" i="4"/>
  <c r="DX144" i="4"/>
  <c r="DY144" i="4"/>
  <c r="DZ144" i="4"/>
  <c r="DW145" i="4"/>
  <c r="DX145" i="4"/>
  <c r="DY145" i="4"/>
  <c r="DZ145" i="4"/>
  <c r="DW146" i="4"/>
  <c r="DX146" i="4"/>
  <c r="DY146" i="4"/>
  <c r="DZ146" i="4"/>
  <c r="DW147" i="4"/>
  <c r="DX147" i="4"/>
  <c r="DY147" i="4"/>
  <c r="DZ147" i="4"/>
  <c r="DW148" i="4"/>
  <c r="DX148" i="4"/>
  <c r="DY148" i="4"/>
  <c r="DZ148" i="4"/>
  <c r="DW149" i="4"/>
  <c r="DX149" i="4"/>
  <c r="DY149" i="4"/>
  <c r="DZ149" i="4"/>
  <c r="DW150" i="4"/>
  <c r="DX150" i="4"/>
  <c r="DY150" i="4"/>
  <c r="DZ150" i="4"/>
  <c r="DW151" i="4"/>
  <c r="DX151" i="4"/>
  <c r="DY151" i="4"/>
  <c r="DZ151" i="4"/>
  <c r="DW152" i="4"/>
  <c r="DX152" i="4"/>
  <c r="DY152" i="4"/>
  <c r="DZ152" i="4"/>
  <c r="DW153" i="4"/>
  <c r="DX153" i="4"/>
  <c r="DY153" i="4"/>
  <c r="DZ153" i="4"/>
  <c r="DW154" i="4"/>
  <c r="DX154" i="4"/>
  <c r="DY154" i="4"/>
  <c r="DZ154" i="4"/>
  <c r="DW155" i="4"/>
  <c r="DX155" i="4"/>
  <c r="DY155" i="4"/>
  <c r="DZ155" i="4"/>
  <c r="DW156" i="4"/>
  <c r="DX156" i="4"/>
  <c r="DY156" i="4"/>
  <c r="DZ156" i="4"/>
  <c r="DW157" i="4"/>
  <c r="DX157" i="4"/>
  <c r="DY157" i="4"/>
  <c r="DZ157" i="4"/>
  <c r="DW158" i="4"/>
  <c r="DX158" i="4"/>
  <c r="DY158" i="4"/>
  <c r="DZ158" i="4"/>
  <c r="DW159" i="4"/>
  <c r="DX159" i="4"/>
  <c r="DY159" i="4"/>
  <c r="DZ159" i="4"/>
  <c r="DW160" i="4"/>
  <c r="DX160" i="4"/>
  <c r="DY160" i="4"/>
  <c r="DZ160" i="4"/>
  <c r="DW161" i="4"/>
  <c r="DX161" i="4"/>
  <c r="DY161" i="4"/>
  <c r="DZ161" i="4"/>
  <c r="DW162" i="4"/>
  <c r="DX162" i="4"/>
  <c r="DY162" i="4"/>
  <c r="DZ162" i="4"/>
  <c r="DW163" i="4"/>
  <c r="DX163" i="4"/>
  <c r="DY163" i="4"/>
  <c r="DZ163" i="4"/>
  <c r="DW164" i="4"/>
  <c r="DX164" i="4"/>
  <c r="DY164" i="4"/>
  <c r="DZ164" i="4"/>
  <c r="DW165" i="4"/>
  <c r="DX165" i="4"/>
  <c r="DY165" i="4"/>
  <c r="DZ165" i="4"/>
  <c r="DW166" i="4"/>
  <c r="DX166" i="4"/>
  <c r="DY166" i="4"/>
  <c r="DZ166" i="4"/>
  <c r="DW167" i="4"/>
  <c r="DX167" i="4"/>
  <c r="DY167" i="4"/>
  <c r="DZ167" i="4"/>
  <c r="DW168" i="4"/>
  <c r="DX168" i="4"/>
  <c r="DY168" i="4"/>
  <c r="DZ168" i="4"/>
  <c r="DW169" i="4"/>
  <c r="DX169" i="4"/>
  <c r="DY169" i="4"/>
  <c r="DZ169" i="4"/>
  <c r="DW170" i="4"/>
  <c r="DX170" i="4"/>
  <c r="DY170" i="4"/>
  <c r="DZ170" i="4"/>
  <c r="DW171" i="4"/>
  <c r="DX171" i="4"/>
  <c r="DY171" i="4"/>
  <c r="DZ171" i="4"/>
  <c r="DW172" i="4"/>
  <c r="DX172" i="4"/>
  <c r="DY172" i="4"/>
  <c r="DZ172" i="4"/>
  <c r="DW173" i="4"/>
  <c r="DX173" i="4"/>
  <c r="DY173" i="4"/>
  <c r="DZ173" i="4"/>
  <c r="DW174" i="4"/>
  <c r="DX174" i="4"/>
  <c r="DY174" i="4"/>
  <c r="DZ174" i="4"/>
  <c r="DW175" i="4"/>
  <c r="DX175" i="4"/>
  <c r="DY175" i="4"/>
  <c r="DZ175" i="4"/>
  <c r="DW176" i="4"/>
  <c r="DX176" i="4"/>
  <c r="DY176" i="4"/>
  <c r="DZ176" i="4"/>
  <c r="DW177" i="4"/>
  <c r="DX177" i="4"/>
  <c r="DY177" i="4"/>
  <c r="DZ177" i="4"/>
  <c r="DW178" i="4"/>
  <c r="DX178" i="4"/>
  <c r="DY178" i="4"/>
  <c r="DZ178" i="4"/>
  <c r="DW179" i="4"/>
  <c r="DX179" i="4"/>
  <c r="DY179" i="4"/>
  <c r="DZ179" i="4"/>
  <c r="DW180" i="4"/>
  <c r="DX180" i="4"/>
  <c r="DY180" i="4"/>
  <c r="DZ180" i="4"/>
  <c r="DW181" i="4"/>
  <c r="DX181" i="4"/>
  <c r="DY181" i="4"/>
  <c r="DZ181" i="4"/>
  <c r="DW182" i="4"/>
  <c r="DX182" i="4"/>
  <c r="DY182" i="4"/>
  <c r="DZ182" i="4"/>
  <c r="DW183" i="4"/>
  <c r="DX183" i="4"/>
  <c r="DY183" i="4"/>
  <c r="DZ183" i="4"/>
  <c r="DW184" i="4"/>
  <c r="DX184" i="4"/>
  <c r="DY184" i="4"/>
  <c r="DZ184" i="4"/>
  <c r="DW185" i="4"/>
  <c r="DX185" i="4"/>
  <c r="DY185" i="4"/>
  <c r="DZ185" i="4"/>
  <c r="DW186" i="4"/>
  <c r="DX186" i="4"/>
  <c r="DY186" i="4"/>
  <c r="DZ186" i="4"/>
  <c r="DW187" i="4"/>
  <c r="DX187" i="4"/>
  <c r="DY187" i="4"/>
  <c r="DZ187" i="4"/>
  <c r="DW188" i="4"/>
  <c r="DX188" i="4"/>
  <c r="DY188" i="4"/>
  <c r="DZ188" i="4"/>
  <c r="DW189" i="4"/>
  <c r="DX189" i="4"/>
  <c r="DY189" i="4"/>
  <c r="DZ189" i="4"/>
  <c r="DW190" i="4"/>
  <c r="DX190" i="4"/>
  <c r="DY190" i="4"/>
  <c r="DZ190" i="4"/>
  <c r="DW191" i="4"/>
  <c r="DX191" i="4"/>
  <c r="DY191" i="4"/>
  <c r="DZ191" i="4"/>
  <c r="DW192" i="4"/>
  <c r="DX192" i="4"/>
  <c r="DY192" i="4"/>
  <c r="DZ192" i="4"/>
  <c r="DW193" i="4"/>
  <c r="DX193" i="4"/>
  <c r="DY193" i="4"/>
  <c r="DZ193" i="4"/>
  <c r="DW194" i="4"/>
  <c r="DX194" i="4"/>
  <c r="DY194" i="4"/>
  <c r="DZ194" i="4"/>
  <c r="DW195" i="4"/>
  <c r="DX195" i="4"/>
  <c r="DY195" i="4"/>
  <c r="DZ195" i="4"/>
  <c r="DW196" i="4"/>
  <c r="DX196" i="4"/>
  <c r="DZ196" i="4"/>
  <c r="DW197" i="4"/>
  <c r="DX197" i="4"/>
  <c r="DZ197" i="4"/>
  <c r="DW198" i="4"/>
  <c r="DX198" i="4"/>
  <c r="DZ198" i="4"/>
  <c r="DW199" i="4"/>
  <c r="DX199" i="4"/>
  <c r="DZ199" i="4"/>
  <c r="DW200" i="4"/>
  <c r="DX200" i="4"/>
  <c r="DZ200" i="4"/>
  <c r="DW201" i="4"/>
  <c r="DX201" i="4"/>
  <c r="DZ201" i="4"/>
  <c r="DW202" i="4"/>
  <c r="DX202" i="4"/>
  <c r="DZ202" i="4"/>
  <c r="DW203" i="4"/>
  <c r="DX203" i="4"/>
  <c r="DZ203" i="4"/>
  <c r="DW204" i="4"/>
  <c r="DX204" i="4"/>
  <c r="DZ204" i="4"/>
  <c r="DW205" i="4"/>
  <c r="DX205" i="4"/>
  <c r="DZ205" i="4"/>
  <c r="DW206" i="4"/>
  <c r="DX206" i="4"/>
  <c r="DZ206" i="4"/>
  <c r="DW207" i="4"/>
  <c r="DX207" i="4"/>
  <c r="DZ207" i="4"/>
  <c r="DW208" i="4"/>
  <c r="DX208" i="4"/>
  <c r="DZ208" i="4"/>
  <c r="DW209" i="4"/>
  <c r="DX209" i="4"/>
  <c r="DZ209" i="4"/>
  <c r="EY11" i="4"/>
  <c r="EZ11" i="4"/>
  <c r="EX114" i="4"/>
  <c r="EY114" i="4"/>
  <c r="EZ114" i="4"/>
  <c r="EX115" i="4"/>
  <c r="EY115" i="4"/>
  <c r="EZ115" i="4"/>
  <c r="EX116" i="4"/>
  <c r="EY116" i="4"/>
  <c r="EZ116" i="4"/>
  <c r="EX117" i="4"/>
  <c r="EY117" i="4"/>
  <c r="EZ117" i="4"/>
  <c r="EX118" i="4"/>
  <c r="EY118" i="4"/>
  <c r="EZ118" i="4"/>
  <c r="EX119" i="4"/>
  <c r="EY119" i="4"/>
  <c r="EZ119" i="4"/>
  <c r="EX120" i="4"/>
  <c r="EY120" i="4"/>
  <c r="EZ120" i="4"/>
  <c r="EX121" i="4"/>
  <c r="EY121" i="4"/>
  <c r="EZ121" i="4"/>
  <c r="EX122" i="4"/>
  <c r="EY122" i="4"/>
  <c r="EZ122" i="4"/>
  <c r="EX123" i="4"/>
  <c r="EY123" i="4"/>
  <c r="EZ123" i="4"/>
  <c r="EX124" i="4"/>
  <c r="EY124" i="4"/>
  <c r="EZ124" i="4"/>
  <c r="EX125" i="4"/>
  <c r="EY125" i="4"/>
  <c r="EZ125" i="4"/>
  <c r="EX126" i="4"/>
  <c r="EY126" i="4"/>
  <c r="EZ126" i="4"/>
  <c r="EX127" i="4"/>
  <c r="EY127" i="4"/>
  <c r="EZ127" i="4"/>
  <c r="EX128" i="4"/>
  <c r="EY128" i="4"/>
  <c r="EZ128" i="4"/>
  <c r="EX129" i="4"/>
  <c r="EY129" i="4"/>
  <c r="EZ129" i="4"/>
  <c r="EX130" i="4"/>
  <c r="EY130" i="4"/>
  <c r="EZ130" i="4"/>
  <c r="EX131" i="4"/>
  <c r="EY131" i="4"/>
  <c r="EZ131" i="4"/>
  <c r="EX132" i="4"/>
  <c r="EY132" i="4"/>
  <c r="EZ132" i="4"/>
  <c r="EX133" i="4"/>
  <c r="EY133" i="4"/>
  <c r="EZ133" i="4"/>
  <c r="EX134" i="4"/>
  <c r="EY134" i="4"/>
  <c r="EZ134" i="4"/>
  <c r="EX135" i="4"/>
  <c r="EY135" i="4"/>
  <c r="EZ135" i="4"/>
  <c r="EX136" i="4"/>
  <c r="EY136" i="4"/>
  <c r="EZ136" i="4"/>
  <c r="EX137" i="4"/>
  <c r="EY137" i="4"/>
  <c r="EZ137" i="4"/>
  <c r="EX138" i="4"/>
  <c r="EY138" i="4"/>
  <c r="EZ138" i="4"/>
  <c r="EX139" i="4"/>
  <c r="EY139" i="4"/>
  <c r="EZ139" i="4"/>
  <c r="EX140" i="4"/>
  <c r="EY140" i="4"/>
  <c r="EZ140" i="4"/>
  <c r="EX141" i="4"/>
  <c r="EY141" i="4"/>
  <c r="EZ141" i="4"/>
  <c r="EX142" i="4"/>
  <c r="EY142" i="4"/>
  <c r="EZ142" i="4"/>
  <c r="EX143" i="4"/>
  <c r="EY143" i="4"/>
  <c r="EZ143" i="4"/>
  <c r="EX144" i="4"/>
  <c r="EY144" i="4"/>
  <c r="EZ144" i="4"/>
  <c r="EX145" i="4"/>
  <c r="EY145" i="4"/>
  <c r="EZ145" i="4"/>
  <c r="EX146" i="4"/>
  <c r="EY146" i="4"/>
  <c r="EZ146" i="4"/>
  <c r="EX147" i="4"/>
  <c r="EY147" i="4"/>
  <c r="EZ147" i="4"/>
  <c r="EX148" i="4"/>
  <c r="EY148" i="4"/>
  <c r="EZ148" i="4"/>
  <c r="EX149" i="4"/>
  <c r="EY149" i="4"/>
  <c r="EZ149" i="4"/>
  <c r="EX150" i="4"/>
  <c r="EY150" i="4"/>
  <c r="EZ150" i="4"/>
  <c r="EX151" i="4"/>
  <c r="EY151" i="4"/>
  <c r="EZ151" i="4"/>
  <c r="EX152" i="4"/>
  <c r="EY152" i="4"/>
  <c r="EZ152" i="4"/>
  <c r="EX153" i="4"/>
  <c r="EY153" i="4"/>
  <c r="EZ153" i="4"/>
  <c r="EX154" i="4"/>
  <c r="EY154" i="4"/>
  <c r="EZ154" i="4"/>
  <c r="EX155" i="4"/>
  <c r="EY155" i="4"/>
  <c r="EZ155" i="4"/>
  <c r="EX156" i="4"/>
  <c r="EY156" i="4"/>
  <c r="EZ156" i="4"/>
  <c r="EX157" i="4"/>
  <c r="EY157" i="4"/>
  <c r="EZ157" i="4"/>
  <c r="EX158" i="4"/>
  <c r="EY158" i="4"/>
  <c r="EZ158" i="4"/>
  <c r="EX159" i="4"/>
  <c r="EY159" i="4"/>
  <c r="EZ159" i="4"/>
  <c r="EX160" i="4"/>
  <c r="EY160" i="4"/>
  <c r="EZ160" i="4"/>
  <c r="EX161" i="4"/>
  <c r="EY161" i="4"/>
  <c r="EZ161" i="4"/>
  <c r="EX162" i="4"/>
  <c r="EY162" i="4"/>
  <c r="EZ162" i="4"/>
  <c r="EX163" i="4"/>
  <c r="EY163" i="4"/>
  <c r="EZ163" i="4"/>
  <c r="EX164" i="4"/>
  <c r="EY164" i="4"/>
  <c r="EZ164" i="4"/>
  <c r="EX165" i="4"/>
  <c r="EY165" i="4"/>
  <c r="EZ165" i="4"/>
  <c r="EX166" i="4"/>
  <c r="EY166" i="4"/>
  <c r="EZ166" i="4"/>
  <c r="EX167" i="4"/>
  <c r="EY167" i="4"/>
  <c r="EZ167" i="4"/>
  <c r="EX168" i="4"/>
  <c r="EY168" i="4"/>
  <c r="EZ168" i="4"/>
  <c r="EX169" i="4"/>
  <c r="EY169" i="4"/>
  <c r="EZ169" i="4"/>
  <c r="EX170" i="4"/>
  <c r="EY170" i="4"/>
  <c r="EZ170" i="4"/>
  <c r="EX171" i="4"/>
  <c r="EY171" i="4"/>
  <c r="EZ171" i="4"/>
  <c r="EX172" i="4"/>
  <c r="EY172" i="4"/>
  <c r="EZ172" i="4"/>
  <c r="EX173" i="4"/>
  <c r="EY173" i="4"/>
  <c r="EZ173" i="4"/>
  <c r="EX174" i="4"/>
  <c r="EY174" i="4"/>
  <c r="EZ174" i="4"/>
  <c r="EX175" i="4"/>
  <c r="EY175" i="4"/>
  <c r="EZ175" i="4"/>
  <c r="EX176" i="4"/>
  <c r="EY176" i="4"/>
  <c r="EZ176" i="4"/>
  <c r="EX177" i="4"/>
  <c r="EY177" i="4"/>
  <c r="EZ177" i="4"/>
  <c r="EX178" i="4"/>
  <c r="EY178" i="4"/>
  <c r="EZ178" i="4"/>
  <c r="EX179" i="4"/>
  <c r="EY179" i="4"/>
  <c r="EZ179" i="4"/>
  <c r="EX180" i="4"/>
  <c r="EY180" i="4"/>
  <c r="EZ180" i="4"/>
  <c r="EX181" i="4"/>
  <c r="EY181" i="4"/>
  <c r="EZ181" i="4"/>
  <c r="EX182" i="4"/>
  <c r="EY182" i="4"/>
  <c r="EZ182" i="4"/>
  <c r="EX183" i="4"/>
  <c r="EY183" i="4"/>
  <c r="EZ183" i="4"/>
  <c r="EX184" i="4"/>
  <c r="EY184" i="4"/>
  <c r="EZ184" i="4"/>
  <c r="EX185" i="4"/>
  <c r="EY185" i="4"/>
  <c r="EZ185" i="4"/>
  <c r="EX186" i="4"/>
  <c r="EY186" i="4"/>
  <c r="EZ186" i="4"/>
  <c r="EX187" i="4"/>
  <c r="EY187" i="4"/>
  <c r="EZ187" i="4"/>
  <c r="EX188" i="4"/>
  <c r="EY188" i="4"/>
  <c r="EZ188" i="4"/>
  <c r="EX189" i="4"/>
  <c r="EY189" i="4"/>
  <c r="EZ189" i="4"/>
  <c r="EX190" i="4"/>
  <c r="EY190" i="4"/>
  <c r="EZ190" i="4"/>
  <c r="EX191" i="4"/>
  <c r="EY191" i="4"/>
  <c r="EZ191" i="4"/>
  <c r="EX192" i="4"/>
  <c r="EY192" i="4"/>
  <c r="EZ192" i="4"/>
  <c r="EX193" i="4"/>
  <c r="EY193" i="4"/>
  <c r="EZ193" i="4"/>
  <c r="EX194" i="4"/>
  <c r="EY194" i="4"/>
  <c r="EZ194" i="4"/>
  <c r="EX195" i="4"/>
  <c r="EY195" i="4"/>
  <c r="EZ195" i="4"/>
  <c r="EX196" i="4"/>
  <c r="EY196" i="4"/>
  <c r="EZ196" i="4"/>
  <c r="EX197" i="4"/>
  <c r="EY197" i="4"/>
  <c r="EZ197" i="4"/>
  <c r="EX198" i="4"/>
  <c r="EY198" i="4"/>
  <c r="EZ198" i="4"/>
  <c r="EX199" i="4"/>
  <c r="EY199" i="4"/>
  <c r="EZ199" i="4"/>
  <c r="EX200" i="4"/>
  <c r="EY200" i="4"/>
  <c r="EZ200" i="4"/>
  <c r="EX201" i="4"/>
  <c r="EY201" i="4"/>
  <c r="EZ201" i="4"/>
  <c r="EX202" i="4"/>
  <c r="EY202" i="4"/>
  <c r="EZ202" i="4"/>
  <c r="EX203" i="4"/>
  <c r="EY203" i="4"/>
  <c r="EZ203" i="4"/>
  <c r="EX204" i="4"/>
  <c r="EY204" i="4"/>
  <c r="EZ204" i="4"/>
  <c r="EX205" i="4"/>
  <c r="EY205" i="4"/>
  <c r="EZ205" i="4"/>
  <c r="EX206" i="4"/>
  <c r="EY206" i="4"/>
  <c r="EZ206" i="4"/>
  <c r="EX207" i="4"/>
  <c r="EY207" i="4"/>
  <c r="EZ207" i="4"/>
  <c r="EX208" i="4"/>
  <c r="EY208" i="4"/>
  <c r="EZ208" i="4"/>
  <c r="EX209" i="4"/>
  <c r="EY209" i="4"/>
  <c r="EZ209" i="4"/>
  <c r="EX210" i="4"/>
  <c r="EY210" i="4"/>
  <c r="EZ210" i="4"/>
  <c r="EX211" i="4"/>
  <c r="EY211" i="4"/>
  <c r="EZ211" i="4"/>
  <c r="EX212" i="4"/>
  <c r="EY212" i="4"/>
  <c r="EZ212" i="4"/>
  <c r="EX213" i="4"/>
  <c r="EY213" i="4"/>
  <c r="EZ213" i="4"/>
  <c r="EX214" i="4"/>
  <c r="EY214" i="4"/>
  <c r="EZ214" i="4"/>
  <c r="EX215" i="4"/>
  <c r="EY215" i="4"/>
  <c r="EZ215" i="4"/>
  <c r="EX216" i="4"/>
  <c r="EY216" i="4"/>
  <c r="EZ216" i="4"/>
  <c r="EX217" i="4"/>
  <c r="EY217" i="4"/>
  <c r="EZ217" i="4"/>
  <c r="EX218" i="4"/>
  <c r="EY218" i="4"/>
  <c r="EZ218" i="4"/>
  <c r="EX219" i="4"/>
  <c r="EY219" i="4"/>
  <c r="EZ219" i="4"/>
  <c r="EX220" i="4"/>
  <c r="EY220" i="4"/>
  <c r="EZ220" i="4"/>
  <c r="EX221" i="4"/>
  <c r="EY221" i="4"/>
  <c r="EZ221" i="4"/>
  <c r="EX222" i="4"/>
  <c r="EY222" i="4"/>
  <c r="EZ222" i="4"/>
  <c r="EX223" i="4"/>
  <c r="EY223" i="4"/>
  <c r="EZ223" i="4"/>
  <c r="EX224" i="4"/>
  <c r="EY224" i="4"/>
  <c r="EZ224" i="4"/>
  <c r="EX225" i="4"/>
  <c r="EY225" i="4"/>
  <c r="EZ225" i="4"/>
  <c r="EX226" i="4"/>
  <c r="EY226" i="4"/>
  <c r="EZ226" i="4"/>
  <c r="EX227" i="4"/>
  <c r="EY227" i="4"/>
  <c r="EZ227" i="4"/>
  <c r="EX228" i="4"/>
  <c r="EY228" i="4"/>
  <c r="EZ228" i="4"/>
  <c r="EX229" i="4"/>
  <c r="EY229" i="4"/>
  <c r="EZ229" i="4"/>
  <c r="EY10" i="4"/>
  <c r="EZ10" i="4"/>
  <c r="FU10" i="4" s="1"/>
  <c r="FX10" i="4" s="1"/>
  <c r="FS10" i="4" l="1"/>
  <c r="FW10" i="4" s="1"/>
  <c r="C61" i="17"/>
  <c r="C60" i="17"/>
  <c r="O6" i="4"/>
  <c r="C6" i="4"/>
  <c r="DT8" i="4"/>
  <c r="DU8" i="4"/>
  <c r="DV8" i="4"/>
  <c r="DT9" i="4"/>
  <c r="DU9" i="4"/>
  <c r="DV9" i="4"/>
  <c r="DU10" i="4"/>
  <c r="DV10" i="4"/>
  <c r="DT112" i="4"/>
  <c r="DU112" i="4"/>
  <c r="DV112" i="4"/>
  <c r="DT113" i="4"/>
  <c r="DU113" i="4"/>
  <c r="DV113" i="4"/>
  <c r="DT114" i="4"/>
  <c r="DU114" i="4"/>
  <c r="DV114" i="4"/>
  <c r="DT115" i="4"/>
  <c r="DU115" i="4"/>
  <c r="DV115" i="4"/>
  <c r="DT116" i="4"/>
  <c r="DU116" i="4"/>
  <c r="DV116" i="4"/>
  <c r="DV7" i="4"/>
  <c r="DS7" i="4" s="1"/>
  <c r="O7" i="4" s="1"/>
  <c r="DU7" i="4"/>
  <c r="DR7" i="4" s="1"/>
  <c r="DT7" i="4"/>
  <c r="DQ7" i="4" s="1"/>
  <c r="C7" i="4" s="1"/>
  <c r="DW110" i="4" l="1"/>
  <c r="DX110" i="4"/>
  <c r="DZ110" i="4"/>
  <c r="DY110" i="4"/>
  <c r="DQ8" i="4"/>
  <c r="DS8" i="4"/>
  <c r="O8" i="4" s="1"/>
  <c r="DR8" i="4"/>
  <c r="EB110" i="4" l="1"/>
  <c r="EA110" i="4"/>
  <c r="DR9" i="4"/>
  <c r="DS9" i="4"/>
  <c r="DQ9" i="4"/>
  <c r="C8" i="4"/>
  <c r="C9" i="4" l="1"/>
  <c r="DS10" i="4"/>
  <c r="O9" i="4"/>
  <c r="DR10" i="4"/>
  <c r="C59" i="17" l="1"/>
  <c r="C55" i="17"/>
  <c r="C56" i="17"/>
  <c r="C57" i="17"/>
  <c r="GC59" i="4" s="1"/>
  <c r="C58" i="17"/>
  <c r="C3" i="17"/>
  <c r="C4" i="17"/>
  <c r="C5" i="17"/>
  <c r="C6" i="17"/>
  <c r="C7" i="17"/>
  <c r="C8" i="17"/>
  <c r="GC10" i="4" s="1"/>
  <c r="C9" i="17"/>
  <c r="C10" i="17"/>
  <c r="C11" i="17"/>
  <c r="GC13" i="4" s="1"/>
  <c r="C12" i="17"/>
  <c r="C13" i="17"/>
  <c r="C14" i="17"/>
  <c r="GC16" i="4" s="1"/>
  <c r="C15" i="17"/>
  <c r="C16" i="17"/>
  <c r="GC18" i="4" s="1"/>
  <c r="GC21" i="4"/>
  <c r="C20" i="17"/>
  <c r="C21" i="17"/>
  <c r="C22" i="17"/>
  <c r="C23" i="17"/>
  <c r="C24" i="17"/>
  <c r="C25" i="17"/>
  <c r="C26" i="17"/>
  <c r="C27" i="17"/>
  <c r="GC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GF110" i="4"/>
  <c r="GG110" i="4"/>
  <c r="GF111" i="4"/>
  <c r="GG111" i="4"/>
  <c r="GF112" i="4"/>
  <c r="GG112" i="4"/>
  <c r="GF113" i="4"/>
  <c r="GG113" i="4"/>
  <c r="GF114" i="4"/>
  <c r="GG114" i="4"/>
  <c r="GF115" i="4"/>
  <c r="GG115" i="4"/>
  <c r="GF116" i="4"/>
  <c r="GG116" i="4"/>
  <c r="GF117" i="4"/>
  <c r="GG117" i="4"/>
  <c r="GF118" i="4"/>
  <c r="GG118" i="4"/>
  <c r="GF119" i="4"/>
  <c r="GG119" i="4"/>
  <c r="GF120" i="4"/>
  <c r="GG120" i="4"/>
  <c r="GF121" i="4"/>
  <c r="GG121" i="4"/>
  <c r="GF122" i="4"/>
  <c r="GG122" i="4"/>
  <c r="GF123" i="4"/>
  <c r="GG123" i="4"/>
  <c r="GF124" i="4"/>
  <c r="GG124" i="4"/>
  <c r="GF125" i="4"/>
  <c r="GG125" i="4"/>
  <c r="GF126" i="4"/>
  <c r="GG126" i="4"/>
  <c r="GF127" i="4"/>
  <c r="GG127" i="4"/>
  <c r="GF128" i="4"/>
  <c r="GG128" i="4"/>
  <c r="GF129" i="4"/>
  <c r="GG129" i="4"/>
  <c r="GF130" i="4"/>
  <c r="GG130" i="4"/>
  <c r="GF131" i="4"/>
  <c r="GG131" i="4"/>
  <c r="GF132" i="4"/>
  <c r="GG132" i="4"/>
  <c r="GF133" i="4"/>
  <c r="GG133" i="4"/>
  <c r="GF134" i="4"/>
  <c r="GG134" i="4"/>
  <c r="GF135" i="4"/>
  <c r="GG135" i="4"/>
  <c r="GF136" i="4"/>
  <c r="GG136" i="4"/>
  <c r="GF137" i="4"/>
  <c r="GG137" i="4"/>
  <c r="GF138" i="4"/>
  <c r="GG138" i="4"/>
  <c r="GF139" i="4"/>
  <c r="GG139" i="4"/>
  <c r="GF140" i="4"/>
  <c r="GG140" i="4"/>
  <c r="GF141" i="4"/>
  <c r="GG141" i="4"/>
  <c r="GF142" i="4"/>
  <c r="GG142" i="4"/>
  <c r="GF143" i="4"/>
  <c r="GG143" i="4"/>
  <c r="GF144" i="4"/>
  <c r="GG144" i="4"/>
  <c r="GF145" i="4"/>
  <c r="GG145" i="4"/>
  <c r="GF146" i="4"/>
  <c r="GG146" i="4"/>
  <c r="GF147" i="4"/>
  <c r="GG147" i="4"/>
  <c r="GF148" i="4"/>
  <c r="GG148" i="4"/>
  <c r="GF149" i="4"/>
  <c r="GG149" i="4"/>
  <c r="GF150" i="4"/>
  <c r="GG150" i="4"/>
  <c r="GF151" i="4"/>
  <c r="GG151" i="4"/>
  <c r="GF152" i="4"/>
  <c r="GG152" i="4"/>
  <c r="GF153" i="4"/>
  <c r="GG153" i="4"/>
  <c r="GF154" i="4"/>
  <c r="GG154" i="4"/>
  <c r="GF155" i="4"/>
  <c r="GG155" i="4"/>
  <c r="GF156" i="4"/>
  <c r="GG156" i="4"/>
  <c r="GF157" i="4"/>
  <c r="GG157" i="4"/>
  <c r="GF158" i="4"/>
  <c r="GG158" i="4"/>
  <c r="GF159" i="4"/>
  <c r="GG159" i="4"/>
  <c r="GF160" i="4"/>
  <c r="GG160" i="4"/>
  <c r="GF161" i="4"/>
  <c r="GG161" i="4"/>
  <c r="GF162" i="4"/>
  <c r="GG162" i="4"/>
  <c r="GF163" i="4"/>
  <c r="GG163" i="4"/>
  <c r="GF164" i="4"/>
  <c r="GG164" i="4"/>
  <c r="GF165" i="4"/>
  <c r="GG165" i="4"/>
  <c r="GF166" i="4"/>
  <c r="GG166" i="4"/>
  <c r="GF167" i="4"/>
  <c r="GG167" i="4"/>
  <c r="GF168" i="4"/>
  <c r="GG168" i="4"/>
  <c r="GF169" i="4"/>
  <c r="GG169" i="4"/>
  <c r="GF170" i="4"/>
  <c r="GG170" i="4"/>
  <c r="GF171" i="4"/>
  <c r="GG171" i="4"/>
  <c r="GF172" i="4"/>
  <c r="GG172" i="4"/>
  <c r="GF173" i="4"/>
  <c r="GG173" i="4"/>
  <c r="GF174" i="4"/>
  <c r="GG174" i="4"/>
  <c r="GF175" i="4"/>
  <c r="GG175" i="4"/>
  <c r="GF176" i="4"/>
  <c r="GG176" i="4"/>
  <c r="GF177" i="4"/>
  <c r="GG177" i="4"/>
  <c r="GF178" i="4"/>
  <c r="GG178" i="4"/>
  <c r="GF179" i="4"/>
  <c r="GG179" i="4"/>
  <c r="GF180" i="4"/>
  <c r="GG180" i="4"/>
  <c r="GF181" i="4"/>
  <c r="GG181" i="4"/>
  <c r="GF182" i="4"/>
  <c r="GG182" i="4"/>
  <c r="GF183" i="4"/>
  <c r="GG183" i="4"/>
  <c r="GF184" i="4"/>
  <c r="GG184" i="4"/>
  <c r="GF185" i="4"/>
  <c r="GG185" i="4"/>
  <c r="GF186" i="4"/>
  <c r="GG186" i="4"/>
  <c r="GF187" i="4"/>
  <c r="GG187" i="4"/>
  <c r="GF188" i="4"/>
  <c r="GG188" i="4"/>
  <c r="GF189" i="4"/>
  <c r="GG189" i="4"/>
  <c r="GF190" i="4"/>
  <c r="GG190" i="4"/>
  <c r="GF191" i="4"/>
  <c r="GG191" i="4"/>
  <c r="GF192" i="4"/>
  <c r="GG192" i="4"/>
  <c r="GF193" i="4"/>
  <c r="GG193" i="4"/>
  <c r="GF194" i="4"/>
  <c r="GG194" i="4"/>
  <c r="GF195" i="4"/>
  <c r="GG195" i="4"/>
  <c r="GF196" i="4"/>
  <c r="GG196" i="4"/>
  <c r="GF197" i="4"/>
  <c r="GG197" i="4"/>
  <c r="GF198" i="4"/>
  <c r="GG198" i="4"/>
  <c r="GF199" i="4"/>
  <c r="GG199" i="4"/>
  <c r="GF200" i="4"/>
  <c r="GG200" i="4"/>
  <c r="GF201" i="4"/>
  <c r="GG201" i="4"/>
  <c r="GF202" i="4"/>
  <c r="GG202" i="4"/>
  <c r="GF203" i="4"/>
  <c r="GG203" i="4"/>
  <c r="GF204" i="4"/>
  <c r="GG204" i="4"/>
  <c r="GF205" i="4"/>
  <c r="GG205" i="4"/>
  <c r="GF206" i="4"/>
  <c r="GG206" i="4"/>
  <c r="GF207" i="4"/>
  <c r="GG207" i="4"/>
  <c r="GF208" i="4"/>
  <c r="GG208" i="4"/>
  <c r="GF209" i="4"/>
  <c r="GG209" i="4"/>
  <c r="GF210" i="4"/>
  <c r="GG210" i="4"/>
  <c r="GF211" i="4"/>
  <c r="GG211" i="4"/>
  <c r="GF212" i="4"/>
  <c r="GG212" i="4"/>
  <c r="GF213" i="4"/>
  <c r="GG213" i="4"/>
  <c r="GF214" i="4"/>
  <c r="GG214" i="4"/>
  <c r="GF215" i="4"/>
  <c r="GG215" i="4"/>
  <c r="GF216" i="4"/>
  <c r="GG216" i="4"/>
  <c r="GF217" i="4"/>
  <c r="GG217" i="4"/>
  <c r="GF218" i="4"/>
  <c r="GG218" i="4"/>
  <c r="GF219" i="4"/>
  <c r="GG219" i="4"/>
  <c r="GF220" i="4"/>
  <c r="GG220" i="4"/>
  <c r="GF221" i="4"/>
  <c r="GG221" i="4"/>
  <c r="GF222" i="4"/>
  <c r="GG222" i="4"/>
  <c r="GF223" i="4"/>
  <c r="GG223" i="4"/>
  <c r="GF224" i="4"/>
  <c r="GG224" i="4"/>
  <c r="GF225" i="4"/>
  <c r="GG225" i="4"/>
  <c r="GF226" i="4"/>
  <c r="GG226" i="4"/>
  <c r="GF227" i="4"/>
  <c r="GG227" i="4"/>
  <c r="GF228" i="4"/>
  <c r="GG228" i="4"/>
  <c r="GF229" i="4"/>
  <c r="GG229" i="4"/>
  <c r="GF230" i="4"/>
  <c r="GG230" i="4"/>
  <c r="GF231" i="4"/>
  <c r="GG231" i="4"/>
  <c r="GF232" i="4"/>
  <c r="GG232" i="4"/>
  <c r="GF233" i="4"/>
  <c r="GG233" i="4"/>
  <c r="GF234" i="4"/>
  <c r="GG234" i="4"/>
  <c r="GF235" i="4"/>
  <c r="GG235" i="4"/>
  <c r="GF236" i="4"/>
  <c r="GG236" i="4"/>
  <c r="GF237" i="4"/>
  <c r="GG237" i="4"/>
  <c r="GF238" i="4"/>
  <c r="GG238" i="4"/>
  <c r="GF239" i="4"/>
  <c r="GG239" i="4"/>
  <c r="GF240" i="4"/>
  <c r="GG240" i="4"/>
  <c r="GF241" i="4"/>
  <c r="GG241" i="4"/>
  <c r="GF242" i="4"/>
  <c r="GG242" i="4"/>
  <c r="GF243" i="4"/>
  <c r="GG243" i="4"/>
  <c r="GF244" i="4"/>
  <c r="GG244" i="4"/>
  <c r="GF245" i="4"/>
  <c r="GG245" i="4"/>
  <c r="GF246" i="4"/>
  <c r="GG246" i="4"/>
  <c r="GF247" i="4"/>
  <c r="GG247" i="4"/>
  <c r="GF248" i="4"/>
  <c r="GG248" i="4"/>
  <c r="GF249" i="4"/>
  <c r="GG249" i="4"/>
  <c r="GF250" i="4"/>
  <c r="GG250" i="4"/>
  <c r="GF251" i="4"/>
  <c r="GG251" i="4"/>
  <c r="GF252" i="4"/>
  <c r="GG252" i="4"/>
  <c r="GF253" i="4"/>
  <c r="GG253" i="4"/>
  <c r="GF254" i="4"/>
  <c r="GG254" i="4"/>
  <c r="GF255" i="4"/>
  <c r="GG255" i="4"/>
  <c r="GF256" i="4"/>
  <c r="GG256" i="4"/>
  <c r="GF257" i="4"/>
  <c r="GG257" i="4"/>
  <c r="GF258" i="4"/>
  <c r="GG258" i="4"/>
  <c r="GF259" i="4"/>
  <c r="GG259" i="4"/>
  <c r="GF260" i="4"/>
  <c r="GG260" i="4"/>
  <c r="GF261" i="4"/>
  <c r="GG261" i="4"/>
  <c r="GF262" i="4"/>
  <c r="GG262" i="4"/>
  <c r="GF263" i="4"/>
  <c r="GG263" i="4"/>
  <c r="GF264" i="4"/>
  <c r="GG264" i="4"/>
  <c r="GF265" i="4"/>
  <c r="GG265" i="4"/>
  <c r="GF266" i="4"/>
  <c r="GG266" i="4"/>
  <c r="GF267" i="4"/>
  <c r="GG267" i="4"/>
  <c r="GF268" i="4"/>
  <c r="GG268" i="4"/>
  <c r="GF269" i="4"/>
  <c r="GG269" i="4"/>
  <c r="GF270" i="4"/>
  <c r="GG270" i="4"/>
  <c r="GF271" i="4"/>
  <c r="GG271" i="4"/>
  <c r="GF272" i="4"/>
  <c r="GG272" i="4"/>
  <c r="GF273" i="4"/>
  <c r="GG273" i="4"/>
  <c r="GF274" i="4"/>
  <c r="GG274" i="4"/>
  <c r="GF275" i="4"/>
  <c r="GG275" i="4"/>
  <c r="GF276" i="4"/>
  <c r="GG276" i="4"/>
  <c r="GF277" i="4"/>
  <c r="GG277" i="4"/>
  <c r="GF278" i="4"/>
  <c r="GG278" i="4"/>
  <c r="GF279" i="4"/>
  <c r="GG279" i="4"/>
  <c r="GF280" i="4"/>
  <c r="GG280" i="4"/>
  <c r="GF281" i="4"/>
  <c r="GG281" i="4"/>
  <c r="GF282" i="4"/>
  <c r="GG282" i="4"/>
  <c r="GF4" i="4"/>
  <c r="GG4" i="4"/>
  <c r="GF5" i="4"/>
  <c r="GG5" i="4"/>
  <c r="GF6" i="4"/>
  <c r="GG6" i="4"/>
  <c r="GF7" i="4"/>
  <c r="GG7" i="4"/>
  <c r="GF8" i="4"/>
  <c r="GG8" i="4"/>
  <c r="GF9" i="4"/>
  <c r="GG9" i="4"/>
  <c r="GF10" i="4"/>
  <c r="GG10" i="4"/>
  <c r="GF11" i="4"/>
  <c r="GG11" i="4"/>
  <c r="GF12" i="4"/>
  <c r="GG12" i="4"/>
  <c r="GF13" i="4"/>
  <c r="GG13" i="4"/>
  <c r="GF14" i="4"/>
  <c r="GG14" i="4"/>
  <c r="GF15" i="4"/>
  <c r="GG15" i="4"/>
  <c r="GF16" i="4"/>
  <c r="GG16" i="4"/>
  <c r="GF17" i="4"/>
  <c r="GG17" i="4"/>
  <c r="GF18" i="4"/>
  <c r="GG18" i="4"/>
  <c r="GF19" i="4"/>
  <c r="GG19" i="4"/>
  <c r="GF20" i="4"/>
  <c r="GG20" i="4"/>
  <c r="GF21" i="4"/>
  <c r="GG21" i="4"/>
  <c r="GF22" i="4"/>
  <c r="GG22" i="4"/>
  <c r="GF23" i="4"/>
  <c r="GG23" i="4"/>
  <c r="GF24" i="4"/>
  <c r="GG24" i="4"/>
  <c r="GF25" i="4"/>
  <c r="GG25" i="4"/>
  <c r="GF26" i="4"/>
  <c r="GG26" i="4"/>
  <c r="GF27" i="4"/>
  <c r="GG27" i="4"/>
  <c r="GF28" i="4"/>
  <c r="GG28" i="4"/>
  <c r="GF29" i="4"/>
  <c r="GG29" i="4"/>
  <c r="GF30" i="4"/>
  <c r="GG30" i="4"/>
  <c r="GF31" i="4"/>
  <c r="GG31" i="4"/>
  <c r="GF32" i="4"/>
  <c r="GG32" i="4"/>
  <c r="GF33" i="4"/>
  <c r="GG33" i="4"/>
  <c r="GF34" i="4"/>
  <c r="GG34" i="4"/>
  <c r="GF35" i="4"/>
  <c r="GG35" i="4"/>
  <c r="GF36" i="4"/>
  <c r="GG36" i="4"/>
  <c r="GF37" i="4"/>
  <c r="GG37" i="4"/>
  <c r="GF38" i="4"/>
  <c r="GG38" i="4"/>
  <c r="GF39" i="4"/>
  <c r="GG39" i="4"/>
  <c r="GF40" i="4"/>
  <c r="GG40" i="4"/>
  <c r="GF41" i="4"/>
  <c r="GG41" i="4"/>
  <c r="GF42" i="4"/>
  <c r="GG42" i="4"/>
  <c r="GF43" i="4"/>
  <c r="GG43" i="4"/>
  <c r="GF44" i="4"/>
  <c r="GG44" i="4"/>
  <c r="GF45" i="4"/>
  <c r="GG45" i="4"/>
  <c r="GF46" i="4"/>
  <c r="GG46" i="4"/>
  <c r="GF47" i="4"/>
  <c r="GG47" i="4"/>
  <c r="GF48" i="4"/>
  <c r="GG48" i="4"/>
  <c r="GF49" i="4"/>
  <c r="GG49" i="4"/>
  <c r="GF50" i="4"/>
  <c r="GG50" i="4"/>
  <c r="GF51" i="4"/>
  <c r="GG51" i="4"/>
  <c r="GF52" i="4"/>
  <c r="GG52" i="4"/>
  <c r="GF53" i="4"/>
  <c r="GG53" i="4"/>
  <c r="GF54" i="4"/>
  <c r="GG54" i="4"/>
  <c r="GF55" i="4"/>
  <c r="GG55" i="4"/>
  <c r="GF56" i="4"/>
  <c r="GG56" i="4"/>
  <c r="GF57" i="4"/>
  <c r="GG57" i="4"/>
  <c r="GF58" i="4"/>
  <c r="GG58" i="4"/>
  <c r="GF59" i="4"/>
  <c r="GG59" i="4"/>
  <c r="GF60" i="4"/>
  <c r="GG60" i="4"/>
  <c r="GF61" i="4"/>
  <c r="GG61" i="4"/>
  <c r="GF62" i="4"/>
  <c r="GG62" i="4"/>
  <c r="GF63" i="4"/>
  <c r="GG63" i="4"/>
  <c r="GF64" i="4"/>
  <c r="GG64" i="4"/>
  <c r="GF65" i="4"/>
  <c r="GG65" i="4"/>
  <c r="GF66" i="4"/>
  <c r="GG66" i="4"/>
  <c r="GF67" i="4"/>
  <c r="GG67" i="4"/>
  <c r="GF68" i="4"/>
  <c r="GG68" i="4"/>
  <c r="GF69" i="4"/>
  <c r="GG69" i="4"/>
  <c r="GF70" i="4"/>
  <c r="GG70" i="4"/>
  <c r="GF71" i="4"/>
  <c r="GG71" i="4"/>
  <c r="GF72" i="4"/>
  <c r="GG72" i="4"/>
  <c r="GF73" i="4"/>
  <c r="GG73" i="4"/>
  <c r="GF74" i="4"/>
  <c r="GG74" i="4"/>
  <c r="GF75" i="4"/>
  <c r="GG75" i="4"/>
  <c r="GF76" i="4"/>
  <c r="GG76" i="4"/>
  <c r="GF77" i="4"/>
  <c r="GG77" i="4"/>
  <c r="GF78" i="4"/>
  <c r="GG78" i="4"/>
  <c r="GF79" i="4"/>
  <c r="GG79" i="4"/>
  <c r="GF80" i="4"/>
  <c r="GG80" i="4"/>
  <c r="GF81" i="4"/>
  <c r="GG81" i="4"/>
  <c r="GF82" i="4"/>
  <c r="GG82" i="4"/>
  <c r="GF83" i="4"/>
  <c r="GG83" i="4"/>
  <c r="GF84" i="4"/>
  <c r="GG84" i="4"/>
  <c r="GF85" i="4"/>
  <c r="GG85" i="4"/>
  <c r="GF86" i="4"/>
  <c r="GG86" i="4"/>
  <c r="GF87" i="4"/>
  <c r="GG87" i="4"/>
  <c r="GF88" i="4"/>
  <c r="GG88" i="4"/>
  <c r="GF89" i="4"/>
  <c r="GG89" i="4"/>
  <c r="GF90" i="4"/>
  <c r="GG90" i="4"/>
  <c r="GF91" i="4"/>
  <c r="GG91" i="4"/>
  <c r="GF92" i="4"/>
  <c r="GG92" i="4"/>
  <c r="GF93" i="4"/>
  <c r="GG93" i="4"/>
  <c r="GF94" i="4"/>
  <c r="GG94" i="4"/>
  <c r="GF95" i="4"/>
  <c r="GG95" i="4"/>
  <c r="GF96" i="4"/>
  <c r="GG96" i="4"/>
  <c r="GF97" i="4"/>
  <c r="GG97" i="4"/>
  <c r="GF98" i="4"/>
  <c r="GG98" i="4"/>
  <c r="GF99" i="4"/>
  <c r="GG99" i="4"/>
  <c r="GF100" i="4"/>
  <c r="GG100" i="4"/>
  <c r="GF101" i="4"/>
  <c r="GG101" i="4"/>
  <c r="GF102" i="4"/>
  <c r="GG102" i="4"/>
  <c r="GF103" i="4"/>
  <c r="GG103" i="4"/>
  <c r="GF104" i="4"/>
  <c r="GG104" i="4"/>
  <c r="GF105" i="4"/>
  <c r="GG105" i="4"/>
  <c r="GF106" i="4"/>
  <c r="GG106" i="4"/>
  <c r="GF107" i="4"/>
  <c r="GG107" i="4"/>
  <c r="GF108" i="4"/>
  <c r="GG108" i="4"/>
  <c r="GF109" i="4"/>
  <c r="GG109" i="4"/>
  <c r="GG3" i="4"/>
  <c r="GF3" i="4"/>
  <c r="GA56" i="4"/>
  <c r="GB56" i="4"/>
  <c r="GC56" i="4"/>
  <c r="GD56" i="4"/>
  <c r="GA57" i="4"/>
  <c r="GB57" i="4"/>
  <c r="GC57" i="4"/>
  <c r="GD57" i="4"/>
  <c r="GA58" i="4"/>
  <c r="GB58" i="4"/>
  <c r="GC58" i="4"/>
  <c r="GD58" i="4"/>
  <c r="GA59" i="4"/>
  <c r="GB59" i="4"/>
  <c r="GD59" i="4"/>
  <c r="GA60" i="4"/>
  <c r="GB60" i="4"/>
  <c r="GC60" i="4"/>
  <c r="GD60" i="4"/>
  <c r="GA61" i="4"/>
  <c r="GB61" i="4"/>
  <c r="GC61" i="4"/>
  <c r="GD61" i="4"/>
  <c r="GA62" i="4"/>
  <c r="GB62" i="4"/>
  <c r="GC62" i="4"/>
  <c r="GD62" i="4"/>
  <c r="GA63" i="4"/>
  <c r="GB63" i="4"/>
  <c r="GC63" i="4"/>
  <c r="GD63" i="4"/>
  <c r="GA64" i="4"/>
  <c r="GB64" i="4"/>
  <c r="GC64" i="4"/>
  <c r="GD64" i="4"/>
  <c r="GA65" i="4"/>
  <c r="GB65" i="4"/>
  <c r="GC65" i="4"/>
  <c r="GD65" i="4"/>
  <c r="GA66" i="4"/>
  <c r="GB66" i="4"/>
  <c r="GC66" i="4"/>
  <c r="GD66" i="4"/>
  <c r="GA67" i="4"/>
  <c r="GB67" i="4"/>
  <c r="GC67" i="4"/>
  <c r="GD67" i="4"/>
  <c r="GA68" i="4"/>
  <c r="GB68" i="4"/>
  <c r="GC68" i="4"/>
  <c r="GD68" i="4"/>
  <c r="GA69" i="4"/>
  <c r="GB69" i="4"/>
  <c r="GC69" i="4"/>
  <c r="GD69" i="4"/>
  <c r="GA70" i="4"/>
  <c r="GB70" i="4"/>
  <c r="GC70" i="4"/>
  <c r="GD70" i="4"/>
  <c r="GA71" i="4"/>
  <c r="GB71" i="4"/>
  <c r="GC71" i="4"/>
  <c r="GD71" i="4"/>
  <c r="GA72" i="4"/>
  <c r="GB72" i="4"/>
  <c r="GC72" i="4"/>
  <c r="GD72" i="4"/>
  <c r="GA73" i="4"/>
  <c r="GB73" i="4"/>
  <c r="GC73" i="4"/>
  <c r="GD73" i="4"/>
  <c r="GA74" i="4"/>
  <c r="GB74" i="4"/>
  <c r="GC74" i="4"/>
  <c r="GD74" i="4"/>
  <c r="GA75" i="4"/>
  <c r="GB75" i="4"/>
  <c r="GC75" i="4"/>
  <c r="GD75" i="4"/>
  <c r="GA76" i="4"/>
  <c r="GB76" i="4"/>
  <c r="GC76" i="4"/>
  <c r="GD76" i="4"/>
  <c r="GA77" i="4"/>
  <c r="GB77" i="4"/>
  <c r="GC77" i="4"/>
  <c r="GD77" i="4"/>
  <c r="GA78" i="4"/>
  <c r="GB78" i="4"/>
  <c r="GC78" i="4"/>
  <c r="GD78" i="4"/>
  <c r="GA79" i="4"/>
  <c r="GB79" i="4"/>
  <c r="GC79" i="4"/>
  <c r="GD79" i="4"/>
  <c r="GA80" i="4"/>
  <c r="GB80" i="4"/>
  <c r="GC80" i="4"/>
  <c r="GD80" i="4"/>
  <c r="GA81" i="4"/>
  <c r="GB81" i="4"/>
  <c r="GC81" i="4"/>
  <c r="GD81" i="4"/>
  <c r="GA82" i="4"/>
  <c r="GB82" i="4"/>
  <c r="GC82" i="4"/>
  <c r="GD82" i="4"/>
  <c r="GA83" i="4"/>
  <c r="GB83" i="4"/>
  <c r="GC83" i="4"/>
  <c r="GD83" i="4"/>
  <c r="GA84" i="4"/>
  <c r="GB84" i="4"/>
  <c r="GC84" i="4"/>
  <c r="GD84" i="4"/>
  <c r="GA85" i="4"/>
  <c r="GB85" i="4"/>
  <c r="GC85" i="4"/>
  <c r="GD85" i="4"/>
  <c r="GA86" i="4"/>
  <c r="GB86" i="4"/>
  <c r="GC86" i="4"/>
  <c r="GD86" i="4"/>
  <c r="GA87" i="4"/>
  <c r="GB87" i="4"/>
  <c r="GC87" i="4"/>
  <c r="GD87" i="4"/>
  <c r="GA88" i="4"/>
  <c r="GB88" i="4"/>
  <c r="GC88" i="4"/>
  <c r="GD88" i="4"/>
  <c r="GA89" i="4"/>
  <c r="GB89" i="4"/>
  <c r="GC89" i="4"/>
  <c r="GD89" i="4"/>
  <c r="GA90" i="4"/>
  <c r="GB90" i="4"/>
  <c r="GC90" i="4"/>
  <c r="GD90" i="4"/>
  <c r="GA91" i="4"/>
  <c r="GB91" i="4"/>
  <c r="GC91" i="4"/>
  <c r="GD91" i="4"/>
  <c r="GA92" i="4"/>
  <c r="GB92" i="4"/>
  <c r="GC92" i="4"/>
  <c r="GD92" i="4"/>
  <c r="GA93" i="4"/>
  <c r="GB93" i="4"/>
  <c r="GC93" i="4"/>
  <c r="GD93" i="4"/>
  <c r="GA94" i="4"/>
  <c r="GB94" i="4"/>
  <c r="GC94" i="4"/>
  <c r="GD94" i="4"/>
  <c r="GA95" i="4"/>
  <c r="GB95" i="4"/>
  <c r="GC95" i="4"/>
  <c r="GD95" i="4"/>
  <c r="GA96" i="4"/>
  <c r="GB96" i="4"/>
  <c r="GC96" i="4"/>
  <c r="GD96" i="4"/>
  <c r="GA97" i="4"/>
  <c r="GB97" i="4"/>
  <c r="GC97" i="4"/>
  <c r="GD97" i="4"/>
  <c r="GA98" i="4"/>
  <c r="GB98" i="4"/>
  <c r="GC98" i="4"/>
  <c r="GD98" i="4"/>
  <c r="GA99" i="4"/>
  <c r="GB99" i="4"/>
  <c r="GC99" i="4"/>
  <c r="GD99" i="4"/>
  <c r="GA100" i="4"/>
  <c r="GB100" i="4"/>
  <c r="GC100" i="4"/>
  <c r="GD100" i="4"/>
  <c r="GA101" i="4"/>
  <c r="GB101" i="4"/>
  <c r="GC101" i="4"/>
  <c r="GD101" i="4"/>
  <c r="GA102" i="4"/>
  <c r="GB102" i="4"/>
  <c r="GC102" i="4"/>
  <c r="GD102" i="4"/>
  <c r="GA103" i="4"/>
  <c r="GB103" i="4"/>
  <c r="GC103" i="4"/>
  <c r="GD103" i="4"/>
  <c r="GA104" i="4"/>
  <c r="GB104" i="4"/>
  <c r="GC104" i="4"/>
  <c r="GD104" i="4"/>
  <c r="GA105" i="4"/>
  <c r="GB105" i="4"/>
  <c r="GC105" i="4"/>
  <c r="GD105" i="4"/>
  <c r="GA106" i="4"/>
  <c r="GB106" i="4"/>
  <c r="GC106" i="4"/>
  <c r="GD106" i="4"/>
  <c r="GA107" i="4"/>
  <c r="GB107" i="4"/>
  <c r="GC107" i="4"/>
  <c r="GD107" i="4"/>
  <c r="GA108" i="4"/>
  <c r="GB108" i="4"/>
  <c r="GC108" i="4"/>
  <c r="GD108" i="4"/>
  <c r="GA109" i="4"/>
  <c r="GB109" i="4"/>
  <c r="GC109" i="4"/>
  <c r="GD109" i="4"/>
  <c r="GA110" i="4"/>
  <c r="GB110" i="4"/>
  <c r="GC110" i="4"/>
  <c r="GD110" i="4"/>
  <c r="GA111" i="4"/>
  <c r="GB111" i="4"/>
  <c r="GC111" i="4"/>
  <c r="GD111" i="4"/>
  <c r="GA112" i="4"/>
  <c r="GB112" i="4"/>
  <c r="GC112" i="4"/>
  <c r="GD112" i="4"/>
  <c r="GA113" i="4"/>
  <c r="GB113" i="4"/>
  <c r="GC113" i="4"/>
  <c r="GD113" i="4"/>
  <c r="GA114" i="4"/>
  <c r="GB114" i="4"/>
  <c r="GC114" i="4"/>
  <c r="GD114" i="4"/>
  <c r="GA115" i="4"/>
  <c r="GB115" i="4"/>
  <c r="GC115" i="4"/>
  <c r="GD115" i="4"/>
  <c r="GA116" i="4"/>
  <c r="GB116" i="4"/>
  <c r="GC116" i="4"/>
  <c r="GD116" i="4"/>
  <c r="GA117" i="4"/>
  <c r="GB117" i="4"/>
  <c r="GC117" i="4"/>
  <c r="GD117" i="4"/>
  <c r="GA118" i="4"/>
  <c r="GB118" i="4"/>
  <c r="GC118" i="4"/>
  <c r="GD118" i="4"/>
  <c r="GA119" i="4"/>
  <c r="GB119" i="4"/>
  <c r="GC119" i="4"/>
  <c r="GD119" i="4"/>
  <c r="GA120" i="4"/>
  <c r="GB120" i="4"/>
  <c r="GC120" i="4"/>
  <c r="GD120" i="4"/>
  <c r="GA121" i="4"/>
  <c r="GB121" i="4"/>
  <c r="GC121" i="4"/>
  <c r="GD121" i="4"/>
  <c r="GA122" i="4"/>
  <c r="GB122" i="4"/>
  <c r="GC122" i="4"/>
  <c r="GD122" i="4"/>
  <c r="GA123" i="4"/>
  <c r="GB123" i="4"/>
  <c r="GC123" i="4"/>
  <c r="GD123" i="4"/>
  <c r="GA124" i="4"/>
  <c r="GB124" i="4"/>
  <c r="GC124" i="4"/>
  <c r="GD124" i="4"/>
  <c r="GA125" i="4"/>
  <c r="GB125" i="4"/>
  <c r="GC125" i="4"/>
  <c r="GD125" i="4"/>
  <c r="GA126" i="4"/>
  <c r="GB126" i="4"/>
  <c r="GC126" i="4"/>
  <c r="GD126" i="4"/>
  <c r="GA127" i="4"/>
  <c r="GB127" i="4"/>
  <c r="GC127" i="4"/>
  <c r="GD127" i="4"/>
  <c r="GA128" i="4"/>
  <c r="GB128" i="4"/>
  <c r="GC128" i="4"/>
  <c r="GD128" i="4"/>
  <c r="GA129" i="4"/>
  <c r="GB129" i="4"/>
  <c r="GC129" i="4"/>
  <c r="GD129" i="4"/>
  <c r="GA130" i="4"/>
  <c r="GB130" i="4"/>
  <c r="GC130" i="4"/>
  <c r="GD130" i="4"/>
  <c r="GA131" i="4"/>
  <c r="GB131" i="4"/>
  <c r="GC131" i="4"/>
  <c r="GD131" i="4"/>
  <c r="GA132" i="4"/>
  <c r="GB132" i="4"/>
  <c r="GC132" i="4"/>
  <c r="GD132" i="4"/>
  <c r="GA133" i="4"/>
  <c r="GB133" i="4"/>
  <c r="GC133" i="4"/>
  <c r="GD133" i="4"/>
  <c r="GA134" i="4"/>
  <c r="GB134" i="4"/>
  <c r="GC134" i="4"/>
  <c r="GD134" i="4"/>
  <c r="GA135" i="4"/>
  <c r="GB135" i="4"/>
  <c r="GC135" i="4"/>
  <c r="GD135" i="4"/>
  <c r="GA136" i="4"/>
  <c r="GB136" i="4"/>
  <c r="GC136" i="4"/>
  <c r="GD136" i="4"/>
  <c r="GA137" i="4"/>
  <c r="GB137" i="4"/>
  <c r="GC137" i="4"/>
  <c r="GD137" i="4"/>
  <c r="GA138" i="4"/>
  <c r="GB138" i="4"/>
  <c r="GC138" i="4"/>
  <c r="GD138" i="4"/>
  <c r="GA139" i="4"/>
  <c r="GB139" i="4"/>
  <c r="GC139" i="4"/>
  <c r="GD139" i="4"/>
  <c r="GA140" i="4"/>
  <c r="GB140" i="4"/>
  <c r="GC140" i="4"/>
  <c r="GD140" i="4"/>
  <c r="GA141" i="4"/>
  <c r="GB141" i="4"/>
  <c r="GC141" i="4"/>
  <c r="GD141" i="4"/>
  <c r="GA142" i="4"/>
  <c r="GB142" i="4"/>
  <c r="GC142" i="4"/>
  <c r="GD142" i="4"/>
  <c r="GA143" i="4"/>
  <c r="GB143" i="4"/>
  <c r="GC143" i="4"/>
  <c r="GD143" i="4"/>
  <c r="GA144" i="4"/>
  <c r="GB144" i="4"/>
  <c r="GC144" i="4"/>
  <c r="GD144" i="4"/>
  <c r="GA145" i="4"/>
  <c r="GB145" i="4"/>
  <c r="GC145" i="4"/>
  <c r="GD145" i="4"/>
  <c r="GA146" i="4"/>
  <c r="GB146" i="4"/>
  <c r="GC146" i="4"/>
  <c r="GD146" i="4"/>
  <c r="GA147" i="4"/>
  <c r="GB147" i="4"/>
  <c r="GC147" i="4"/>
  <c r="GD147" i="4"/>
  <c r="GA148" i="4"/>
  <c r="GB148" i="4"/>
  <c r="GC148" i="4"/>
  <c r="GD148" i="4"/>
  <c r="GA149" i="4"/>
  <c r="GB149" i="4"/>
  <c r="GC149" i="4"/>
  <c r="GD149" i="4"/>
  <c r="GA150" i="4"/>
  <c r="GB150" i="4"/>
  <c r="GC150" i="4"/>
  <c r="GD150" i="4"/>
  <c r="GA151" i="4"/>
  <c r="GB151" i="4"/>
  <c r="GC151" i="4"/>
  <c r="GD151" i="4"/>
  <c r="GA152" i="4"/>
  <c r="GB152" i="4"/>
  <c r="GC152" i="4"/>
  <c r="GD152" i="4"/>
  <c r="GA153" i="4"/>
  <c r="GB153" i="4"/>
  <c r="GC153" i="4"/>
  <c r="GD153" i="4"/>
  <c r="GA154" i="4"/>
  <c r="GB154" i="4"/>
  <c r="GC154" i="4"/>
  <c r="GD154" i="4"/>
  <c r="GA155" i="4"/>
  <c r="GB155" i="4"/>
  <c r="GC155" i="4"/>
  <c r="GD155" i="4"/>
  <c r="GA156" i="4"/>
  <c r="GB156" i="4"/>
  <c r="GC156" i="4"/>
  <c r="GD156" i="4"/>
  <c r="GA157" i="4"/>
  <c r="GB157" i="4"/>
  <c r="GC157" i="4"/>
  <c r="GD157" i="4"/>
  <c r="GA158" i="4"/>
  <c r="GB158" i="4"/>
  <c r="GC158" i="4"/>
  <c r="GD158" i="4"/>
  <c r="GA159" i="4"/>
  <c r="GB159" i="4"/>
  <c r="GC159" i="4"/>
  <c r="GD159" i="4"/>
  <c r="GA160" i="4"/>
  <c r="GB160" i="4"/>
  <c r="GC160" i="4"/>
  <c r="GD160" i="4"/>
  <c r="GA161" i="4"/>
  <c r="GB161" i="4"/>
  <c r="GC161" i="4"/>
  <c r="GD161" i="4"/>
  <c r="GA162" i="4"/>
  <c r="GB162" i="4"/>
  <c r="GC162" i="4"/>
  <c r="GD162" i="4"/>
  <c r="GA163" i="4"/>
  <c r="GB163" i="4"/>
  <c r="GC163" i="4"/>
  <c r="GD163" i="4"/>
  <c r="GA164" i="4"/>
  <c r="GB164" i="4"/>
  <c r="GC164" i="4"/>
  <c r="GD164" i="4"/>
  <c r="GA165" i="4"/>
  <c r="GB165" i="4"/>
  <c r="GC165" i="4"/>
  <c r="GD165" i="4"/>
  <c r="GA166" i="4"/>
  <c r="GB166" i="4"/>
  <c r="GC166" i="4"/>
  <c r="GD166" i="4"/>
  <c r="GA167" i="4"/>
  <c r="GB167" i="4"/>
  <c r="GC167" i="4"/>
  <c r="GD167" i="4"/>
  <c r="GA168" i="4"/>
  <c r="GB168" i="4"/>
  <c r="GC168" i="4"/>
  <c r="GD168" i="4"/>
  <c r="GA169" i="4"/>
  <c r="GB169" i="4"/>
  <c r="GC169" i="4"/>
  <c r="GD169" i="4"/>
  <c r="GA170" i="4"/>
  <c r="GB170" i="4"/>
  <c r="GC170" i="4"/>
  <c r="GD170" i="4"/>
  <c r="GA171" i="4"/>
  <c r="GB171" i="4"/>
  <c r="GC171" i="4"/>
  <c r="GD171" i="4"/>
  <c r="GA172" i="4"/>
  <c r="GB172" i="4"/>
  <c r="GC172" i="4"/>
  <c r="GD172" i="4"/>
  <c r="GA173" i="4"/>
  <c r="GB173" i="4"/>
  <c r="GC173" i="4"/>
  <c r="GD173" i="4"/>
  <c r="GA174" i="4"/>
  <c r="GB174" i="4"/>
  <c r="GC174" i="4"/>
  <c r="GD174" i="4"/>
  <c r="GA175" i="4"/>
  <c r="GB175" i="4"/>
  <c r="GC175" i="4"/>
  <c r="GD175" i="4"/>
  <c r="GA176" i="4"/>
  <c r="GB176" i="4"/>
  <c r="GC176" i="4"/>
  <c r="GD176" i="4"/>
  <c r="GA177" i="4"/>
  <c r="GB177" i="4"/>
  <c r="GC177" i="4"/>
  <c r="GD177" i="4"/>
  <c r="GA178" i="4"/>
  <c r="GB178" i="4"/>
  <c r="GC178" i="4"/>
  <c r="GD178" i="4"/>
  <c r="GA179" i="4"/>
  <c r="GB179" i="4"/>
  <c r="GC179" i="4"/>
  <c r="GD179" i="4"/>
  <c r="GA180" i="4"/>
  <c r="GB180" i="4"/>
  <c r="GC180" i="4"/>
  <c r="GD180" i="4"/>
  <c r="GA181" i="4"/>
  <c r="GB181" i="4"/>
  <c r="GC181" i="4"/>
  <c r="GD181" i="4"/>
  <c r="GA182" i="4"/>
  <c r="GB182" i="4"/>
  <c r="GC182" i="4"/>
  <c r="GD182" i="4"/>
  <c r="GA183" i="4"/>
  <c r="GB183" i="4"/>
  <c r="GC183" i="4"/>
  <c r="GD183" i="4"/>
  <c r="GA184" i="4"/>
  <c r="GB184" i="4"/>
  <c r="GC184" i="4"/>
  <c r="GD184" i="4"/>
  <c r="GA185" i="4"/>
  <c r="GB185" i="4"/>
  <c r="GC185" i="4"/>
  <c r="GD185" i="4"/>
  <c r="GA186" i="4"/>
  <c r="GB186" i="4"/>
  <c r="GC186" i="4"/>
  <c r="GD186" i="4"/>
  <c r="GA187" i="4"/>
  <c r="GB187" i="4"/>
  <c r="GC187" i="4"/>
  <c r="GD187" i="4"/>
  <c r="GA188" i="4"/>
  <c r="GB188" i="4"/>
  <c r="GC188" i="4"/>
  <c r="GD188" i="4"/>
  <c r="GA189" i="4"/>
  <c r="GB189" i="4"/>
  <c r="GC189" i="4"/>
  <c r="GD189" i="4"/>
  <c r="GA190" i="4"/>
  <c r="GB190" i="4"/>
  <c r="GC190" i="4"/>
  <c r="GD190" i="4"/>
  <c r="GA191" i="4"/>
  <c r="GB191" i="4"/>
  <c r="GC191" i="4"/>
  <c r="GD191" i="4"/>
  <c r="GA192" i="4"/>
  <c r="GB192" i="4"/>
  <c r="GC192" i="4"/>
  <c r="GD192" i="4"/>
  <c r="GA193" i="4"/>
  <c r="GB193" i="4"/>
  <c r="GC193" i="4"/>
  <c r="GD193" i="4"/>
  <c r="GA194" i="4"/>
  <c r="GB194" i="4"/>
  <c r="GC194" i="4"/>
  <c r="GD194" i="4"/>
  <c r="GA195" i="4"/>
  <c r="GB195" i="4"/>
  <c r="GC195" i="4"/>
  <c r="GD195" i="4"/>
  <c r="GA196" i="4"/>
  <c r="GB196" i="4"/>
  <c r="GC196" i="4"/>
  <c r="GD196" i="4"/>
  <c r="GA197" i="4"/>
  <c r="GB197" i="4"/>
  <c r="GC197" i="4"/>
  <c r="GD197" i="4"/>
  <c r="GA198" i="4"/>
  <c r="GB198" i="4"/>
  <c r="GC198" i="4"/>
  <c r="GD198" i="4"/>
  <c r="GA199" i="4"/>
  <c r="GB199" i="4"/>
  <c r="GC199" i="4"/>
  <c r="GD199" i="4"/>
  <c r="GA200" i="4"/>
  <c r="GB200" i="4"/>
  <c r="GC200" i="4"/>
  <c r="GD200" i="4"/>
  <c r="GA201" i="4"/>
  <c r="GB201" i="4"/>
  <c r="GC201" i="4"/>
  <c r="GD201" i="4"/>
  <c r="GA202" i="4"/>
  <c r="GB202" i="4"/>
  <c r="GC202" i="4"/>
  <c r="GD202" i="4"/>
  <c r="GA203" i="4"/>
  <c r="GB203" i="4"/>
  <c r="GC203" i="4"/>
  <c r="GD203" i="4"/>
  <c r="GA204" i="4"/>
  <c r="GB204" i="4"/>
  <c r="GC204" i="4"/>
  <c r="GD204" i="4"/>
  <c r="GA205" i="4"/>
  <c r="GB205" i="4"/>
  <c r="GC205" i="4"/>
  <c r="GD205" i="4"/>
  <c r="GA206" i="4"/>
  <c r="GB206" i="4"/>
  <c r="GC206" i="4"/>
  <c r="GD206" i="4"/>
  <c r="GA207" i="4"/>
  <c r="GB207" i="4"/>
  <c r="GC207" i="4"/>
  <c r="GD207" i="4"/>
  <c r="GA208" i="4"/>
  <c r="GB208" i="4"/>
  <c r="GC208" i="4"/>
  <c r="GD208" i="4"/>
  <c r="GA209" i="4"/>
  <c r="GB209" i="4"/>
  <c r="GC209" i="4"/>
  <c r="GD209" i="4"/>
  <c r="GA210" i="4"/>
  <c r="GB210" i="4"/>
  <c r="GC210" i="4"/>
  <c r="GD210" i="4"/>
  <c r="GA211" i="4"/>
  <c r="GB211" i="4"/>
  <c r="GC211" i="4"/>
  <c r="GD211" i="4"/>
  <c r="GA212" i="4"/>
  <c r="GB212" i="4"/>
  <c r="GC212" i="4"/>
  <c r="GD212" i="4"/>
  <c r="GA213" i="4"/>
  <c r="GB213" i="4"/>
  <c r="GC213" i="4"/>
  <c r="GD213" i="4"/>
  <c r="GA214" i="4"/>
  <c r="GB214" i="4"/>
  <c r="GC214" i="4"/>
  <c r="GD214" i="4"/>
  <c r="GA215" i="4"/>
  <c r="GB215" i="4"/>
  <c r="GC215" i="4"/>
  <c r="GD215" i="4"/>
  <c r="GA216" i="4"/>
  <c r="GB216" i="4"/>
  <c r="GC216" i="4"/>
  <c r="GD216" i="4"/>
  <c r="GA217" i="4"/>
  <c r="GB217" i="4"/>
  <c r="GC217" i="4"/>
  <c r="GD217" i="4"/>
  <c r="GA218" i="4"/>
  <c r="GB218" i="4"/>
  <c r="GC218" i="4"/>
  <c r="GD218" i="4"/>
  <c r="GA219" i="4"/>
  <c r="GB219" i="4"/>
  <c r="GC219" i="4"/>
  <c r="GD219" i="4"/>
  <c r="GA220" i="4"/>
  <c r="GB220" i="4"/>
  <c r="GC220" i="4"/>
  <c r="GD220" i="4"/>
  <c r="GA221" i="4"/>
  <c r="GB221" i="4"/>
  <c r="GC221" i="4"/>
  <c r="GD221" i="4"/>
  <c r="GA222" i="4"/>
  <c r="GB222" i="4"/>
  <c r="GC222" i="4"/>
  <c r="GD222" i="4"/>
  <c r="GA223" i="4"/>
  <c r="GB223" i="4"/>
  <c r="GC223" i="4"/>
  <c r="GD223" i="4"/>
  <c r="GA224" i="4"/>
  <c r="GB224" i="4"/>
  <c r="GC224" i="4"/>
  <c r="GD224" i="4"/>
  <c r="GA225" i="4"/>
  <c r="GB225" i="4"/>
  <c r="GC225" i="4"/>
  <c r="GD225" i="4"/>
  <c r="GA226" i="4"/>
  <c r="GB226" i="4"/>
  <c r="GC226" i="4"/>
  <c r="GD226" i="4"/>
  <c r="GA227" i="4"/>
  <c r="GB227" i="4"/>
  <c r="GC227" i="4"/>
  <c r="GD227" i="4"/>
  <c r="GA228" i="4"/>
  <c r="GB228" i="4"/>
  <c r="GC228" i="4"/>
  <c r="GD228" i="4"/>
  <c r="GA229" i="4"/>
  <c r="GB229" i="4"/>
  <c r="GC229" i="4"/>
  <c r="GD229" i="4"/>
  <c r="GA230" i="4"/>
  <c r="GB230" i="4"/>
  <c r="GC230" i="4"/>
  <c r="GD230" i="4"/>
  <c r="GA231" i="4"/>
  <c r="GB231" i="4"/>
  <c r="GC231" i="4"/>
  <c r="GD231" i="4"/>
  <c r="GA232" i="4"/>
  <c r="GB232" i="4"/>
  <c r="GC232" i="4"/>
  <c r="GD232" i="4"/>
  <c r="GA233" i="4"/>
  <c r="GB233" i="4"/>
  <c r="GC233" i="4"/>
  <c r="GD233" i="4"/>
  <c r="GA234" i="4"/>
  <c r="GB234" i="4"/>
  <c r="GC234" i="4"/>
  <c r="GD234" i="4"/>
  <c r="GA235" i="4"/>
  <c r="GB235" i="4"/>
  <c r="GC235" i="4"/>
  <c r="GD235" i="4"/>
  <c r="GA236" i="4"/>
  <c r="GB236" i="4"/>
  <c r="GC236" i="4"/>
  <c r="GD236" i="4"/>
  <c r="GA237" i="4"/>
  <c r="GB237" i="4"/>
  <c r="GC237" i="4"/>
  <c r="GD237" i="4"/>
  <c r="GA238" i="4"/>
  <c r="GB238" i="4"/>
  <c r="GC238" i="4"/>
  <c r="GD238" i="4"/>
  <c r="GA239" i="4"/>
  <c r="GB239" i="4"/>
  <c r="GC239" i="4"/>
  <c r="GD239" i="4"/>
  <c r="GA240" i="4"/>
  <c r="GB240" i="4"/>
  <c r="GC240" i="4"/>
  <c r="GD240" i="4"/>
  <c r="GA241" i="4"/>
  <c r="GB241" i="4"/>
  <c r="GC241" i="4"/>
  <c r="GD241" i="4"/>
  <c r="GA242" i="4"/>
  <c r="GB242" i="4"/>
  <c r="GC242" i="4"/>
  <c r="GD242" i="4"/>
  <c r="GA243" i="4"/>
  <c r="GB243" i="4"/>
  <c r="GC243" i="4"/>
  <c r="GD243" i="4"/>
  <c r="GA244" i="4"/>
  <c r="GB244" i="4"/>
  <c r="GC244" i="4"/>
  <c r="GD244" i="4"/>
  <c r="GA245" i="4"/>
  <c r="GB245" i="4"/>
  <c r="GC245" i="4"/>
  <c r="GD245" i="4"/>
  <c r="GA246" i="4"/>
  <c r="GB246" i="4"/>
  <c r="GC246" i="4"/>
  <c r="GD246" i="4"/>
  <c r="GA247" i="4"/>
  <c r="GB247" i="4"/>
  <c r="GC247" i="4"/>
  <c r="GD247" i="4"/>
  <c r="GA248" i="4"/>
  <c r="GB248" i="4"/>
  <c r="GC248" i="4"/>
  <c r="GD248" i="4"/>
  <c r="GA249" i="4"/>
  <c r="GB249" i="4"/>
  <c r="GC249" i="4"/>
  <c r="GD249" i="4"/>
  <c r="GA250" i="4"/>
  <c r="GB250" i="4"/>
  <c r="GC250" i="4"/>
  <c r="GD250" i="4"/>
  <c r="GA251" i="4"/>
  <c r="GB251" i="4"/>
  <c r="GC251" i="4"/>
  <c r="GD251" i="4"/>
  <c r="GA252" i="4"/>
  <c r="GB252" i="4"/>
  <c r="GC252" i="4"/>
  <c r="GD252" i="4"/>
  <c r="GA253" i="4"/>
  <c r="GB253" i="4"/>
  <c r="GC253" i="4"/>
  <c r="GD253" i="4"/>
  <c r="GA254" i="4"/>
  <c r="GB254" i="4"/>
  <c r="GC254" i="4"/>
  <c r="GD254" i="4"/>
  <c r="GA255" i="4"/>
  <c r="GB255" i="4"/>
  <c r="GC255" i="4"/>
  <c r="GD255" i="4"/>
  <c r="GA256" i="4"/>
  <c r="GB256" i="4"/>
  <c r="GC256" i="4"/>
  <c r="GD256" i="4"/>
  <c r="GA257" i="4"/>
  <c r="GB257" i="4"/>
  <c r="GC257" i="4"/>
  <c r="GD257" i="4"/>
  <c r="GA258" i="4"/>
  <c r="GB258" i="4"/>
  <c r="GC258" i="4"/>
  <c r="GD258" i="4"/>
  <c r="GA259" i="4"/>
  <c r="GB259" i="4"/>
  <c r="GC259" i="4"/>
  <c r="GD259" i="4"/>
  <c r="GA260" i="4"/>
  <c r="GB260" i="4"/>
  <c r="GC260" i="4"/>
  <c r="GD260" i="4"/>
  <c r="GA261" i="4"/>
  <c r="GB261" i="4"/>
  <c r="GC261" i="4"/>
  <c r="GD261" i="4"/>
  <c r="GA262" i="4"/>
  <c r="GB262" i="4"/>
  <c r="GC262" i="4"/>
  <c r="GD262" i="4"/>
  <c r="GA263" i="4"/>
  <c r="GB263" i="4"/>
  <c r="GC263" i="4"/>
  <c r="GD263" i="4"/>
  <c r="GA264" i="4"/>
  <c r="GB264" i="4"/>
  <c r="GC264" i="4"/>
  <c r="GD264" i="4"/>
  <c r="GA265" i="4"/>
  <c r="GB265" i="4"/>
  <c r="GC265" i="4"/>
  <c r="GD265" i="4"/>
  <c r="GA266" i="4"/>
  <c r="GB266" i="4"/>
  <c r="GC266" i="4"/>
  <c r="GD266" i="4"/>
  <c r="GA267" i="4"/>
  <c r="GB267" i="4"/>
  <c r="GC267" i="4"/>
  <c r="GD267" i="4"/>
  <c r="GA268" i="4"/>
  <c r="GB268" i="4"/>
  <c r="GC268" i="4"/>
  <c r="GD268" i="4"/>
  <c r="GA269" i="4"/>
  <c r="GB269" i="4"/>
  <c r="GC269" i="4"/>
  <c r="GD269" i="4"/>
  <c r="GA270" i="4"/>
  <c r="GB270" i="4"/>
  <c r="GC270" i="4"/>
  <c r="GD270" i="4"/>
  <c r="GA271" i="4"/>
  <c r="GB271" i="4"/>
  <c r="GC271" i="4"/>
  <c r="GD271" i="4"/>
  <c r="GA272" i="4"/>
  <c r="GB272" i="4"/>
  <c r="GC272" i="4"/>
  <c r="GD272" i="4"/>
  <c r="GA273" i="4"/>
  <c r="GB273" i="4"/>
  <c r="GC273" i="4"/>
  <c r="GD273" i="4"/>
  <c r="GA274" i="4"/>
  <c r="GB274" i="4"/>
  <c r="GC274" i="4"/>
  <c r="GD274" i="4"/>
  <c r="GA275" i="4"/>
  <c r="GB275" i="4"/>
  <c r="GC275" i="4"/>
  <c r="GD275" i="4"/>
  <c r="GA276" i="4"/>
  <c r="GB276" i="4"/>
  <c r="GC276" i="4"/>
  <c r="GD276" i="4"/>
  <c r="GA277" i="4"/>
  <c r="GB277" i="4"/>
  <c r="GC277" i="4"/>
  <c r="GD277" i="4"/>
  <c r="GA278" i="4"/>
  <c r="GB278" i="4"/>
  <c r="GC278" i="4"/>
  <c r="GD278" i="4"/>
  <c r="GA279" i="4"/>
  <c r="GB279" i="4"/>
  <c r="GC279" i="4"/>
  <c r="GD279" i="4"/>
  <c r="GA280" i="4"/>
  <c r="GB280" i="4"/>
  <c r="GC280" i="4"/>
  <c r="GD280" i="4"/>
  <c r="GA281" i="4"/>
  <c r="GB281" i="4"/>
  <c r="GC281" i="4"/>
  <c r="GD281" i="4"/>
  <c r="GA282" i="4"/>
  <c r="GB282" i="4"/>
  <c r="GC282" i="4"/>
  <c r="GD282" i="4"/>
  <c r="GA4" i="4"/>
  <c r="GB4" i="4"/>
  <c r="GD4" i="4"/>
  <c r="GA5" i="4"/>
  <c r="GB5" i="4"/>
  <c r="GC5" i="4"/>
  <c r="GD5" i="4"/>
  <c r="GA6" i="4"/>
  <c r="GB6" i="4"/>
  <c r="GC6" i="4"/>
  <c r="GD6" i="4"/>
  <c r="GA7" i="4"/>
  <c r="GB7" i="4"/>
  <c r="GC7" i="4"/>
  <c r="GD7" i="4"/>
  <c r="GA8" i="4"/>
  <c r="GB8" i="4"/>
  <c r="GC8" i="4"/>
  <c r="GD8" i="4"/>
  <c r="GA9" i="4"/>
  <c r="GB9" i="4"/>
  <c r="GC9" i="4"/>
  <c r="GD9" i="4"/>
  <c r="GA10" i="4"/>
  <c r="GB10" i="4"/>
  <c r="GD10" i="4"/>
  <c r="GA11" i="4"/>
  <c r="GB11" i="4"/>
  <c r="GC11" i="4"/>
  <c r="GD11" i="4"/>
  <c r="GA12" i="4"/>
  <c r="GB12" i="4"/>
  <c r="GD12" i="4"/>
  <c r="GA13" i="4"/>
  <c r="GB13" i="4"/>
  <c r="GD13" i="4"/>
  <c r="GA14" i="4"/>
  <c r="GB14" i="4"/>
  <c r="GC14" i="4"/>
  <c r="GD14" i="4"/>
  <c r="GA15" i="4"/>
  <c r="GB15" i="4"/>
  <c r="GC15" i="4"/>
  <c r="GD15" i="4"/>
  <c r="GA16" i="4"/>
  <c r="GB16" i="4"/>
  <c r="GD16" i="4"/>
  <c r="GA17" i="4"/>
  <c r="GB17" i="4"/>
  <c r="GC17" i="4"/>
  <c r="GD17" i="4"/>
  <c r="GA18" i="4"/>
  <c r="GB18" i="4"/>
  <c r="GD18" i="4"/>
  <c r="GA19" i="4"/>
  <c r="GB19" i="4"/>
  <c r="GC19" i="4"/>
  <c r="GD19" i="4"/>
  <c r="GA20" i="4"/>
  <c r="GB20" i="4"/>
  <c r="GD20" i="4"/>
  <c r="GA21" i="4"/>
  <c r="GB21" i="4"/>
  <c r="GD21" i="4"/>
  <c r="GA22" i="4"/>
  <c r="GB22" i="4"/>
  <c r="GC22" i="4"/>
  <c r="GD22" i="4"/>
  <c r="GA23" i="4"/>
  <c r="GB23" i="4"/>
  <c r="GC23" i="4"/>
  <c r="GD23" i="4"/>
  <c r="GA24" i="4"/>
  <c r="GB24" i="4"/>
  <c r="GC24" i="4"/>
  <c r="GD24" i="4"/>
  <c r="GA25" i="4"/>
  <c r="GB25" i="4"/>
  <c r="GC25" i="4"/>
  <c r="GD25" i="4"/>
  <c r="GA26" i="4"/>
  <c r="GB26" i="4"/>
  <c r="GC26" i="4"/>
  <c r="GD26" i="4"/>
  <c r="GA27" i="4"/>
  <c r="GB27" i="4"/>
  <c r="GC27" i="4"/>
  <c r="GD27" i="4"/>
  <c r="GA28" i="4"/>
  <c r="GB28" i="4"/>
  <c r="GD28" i="4"/>
  <c r="GA29" i="4"/>
  <c r="GB29" i="4"/>
  <c r="GD29" i="4"/>
  <c r="GA30" i="4"/>
  <c r="GB30" i="4"/>
  <c r="GD30" i="4"/>
  <c r="GA31" i="4"/>
  <c r="GB31" i="4"/>
  <c r="GC31" i="4"/>
  <c r="GD31" i="4"/>
  <c r="GA32" i="4"/>
  <c r="GB32" i="4"/>
  <c r="GC32" i="4"/>
  <c r="GD32" i="4"/>
  <c r="GA33" i="4"/>
  <c r="GB33" i="4"/>
  <c r="GC33" i="4"/>
  <c r="GD33" i="4"/>
  <c r="GA34" i="4"/>
  <c r="GB34" i="4"/>
  <c r="GC34" i="4"/>
  <c r="GD34" i="4"/>
  <c r="GA35" i="4"/>
  <c r="GB35" i="4"/>
  <c r="GC35" i="4"/>
  <c r="GD35" i="4"/>
  <c r="GA36" i="4"/>
  <c r="GB36" i="4"/>
  <c r="GD36" i="4"/>
  <c r="GA37" i="4"/>
  <c r="GB37" i="4"/>
  <c r="GC37" i="4"/>
  <c r="GD37" i="4"/>
  <c r="GA38" i="4"/>
  <c r="GB38" i="4"/>
  <c r="GC38" i="4"/>
  <c r="GD38" i="4"/>
  <c r="GA39" i="4"/>
  <c r="GB39" i="4"/>
  <c r="GC39" i="4"/>
  <c r="GD39" i="4"/>
  <c r="GA40" i="4"/>
  <c r="GB40" i="4"/>
  <c r="GC40" i="4"/>
  <c r="GD40" i="4"/>
  <c r="GA41" i="4"/>
  <c r="GB41" i="4"/>
  <c r="GC41" i="4"/>
  <c r="GD41" i="4"/>
  <c r="GA42" i="4"/>
  <c r="GB42" i="4"/>
  <c r="GC42" i="4"/>
  <c r="GD42" i="4"/>
  <c r="GA43" i="4"/>
  <c r="GB43" i="4"/>
  <c r="GC43" i="4"/>
  <c r="GD43" i="4"/>
  <c r="GA44" i="4"/>
  <c r="GB44" i="4"/>
  <c r="GD44" i="4"/>
  <c r="GA45" i="4"/>
  <c r="GB45" i="4"/>
  <c r="GC45" i="4"/>
  <c r="GD45" i="4"/>
  <c r="GA46" i="4"/>
  <c r="GB46" i="4"/>
  <c r="GC46" i="4"/>
  <c r="GD46" i="4"/>
  <c r="GA47" i="4"/>
  <c r="GB47" i="4"/>
  <c r="GC47" i="4"/>
  <c r="GD47" i="4"/>
  <c r="GA48" i="4"/>
  <c r="GB48" i="4"/>
  <c r="GC48" i="4"/>
  <c r="GD48" i="4"/>
  <c r="GA49" i="4"/>
  <c r="GB49" i="4"/>
  <c r="GC49" i="4"/>
  <c r="GD49" i="4"/>
  <c r="GA50" i="4"/>
  <c r="GB50" i="4"/>
  <c r="GC50" i="4"/>
  <c r="GD50" i="4"/>
  <c r="GA51" i="4"/>
  <c r="GB51" i="4"/>
  <c r="GC51" i="4"/>
  <c r="GD51" i="4"/>
  <c r="GA52" i="4"/>
  <c r="GB52" i="4"/>
  <c r="GD52" i="4"/>
  <c r="GA53" i="4"/>
  <c r="GB53" i="4"/>
  <c r="GC53" i="4"/>
  <c r="GD53" i="4"/>
  <c r="GA54" i="4"/>
  <c r="GB54" i="4"/>
  <c r="GC54" i="4"/>
  <c r="GD54" i="4"/>
  <c r="GA55" i="4"/>
  <c r="GB55" i="4"/>
  <c r="GC55" i="4"/>
  <c r="GD55" i="4"/>
  <c r="GD3" i="4"/>
  <c r="GC3" i="4"/>
  <c r="GB3" i="4"/>
  <c r="GA3" i="4"/>
  <c r="EX10" i="4"/>
  <c r="FQ10" i="4" s="1"/>
  <c r="GC30" i="4" l="1"/>
  <c r="GC52" i="4"/>
  <c r="GC44" i="4"/>
  <c r="GC36" i="4"/>
  <c r="GC28" i="4"/>
  <c r="GC20" i="4"/>
  <c r="GC12" i="4"/>
  <c r="FV10" i="4"/>
  <c r="GC4" i="4"/>
  <c r="V6" i="4" l="1"/>
  <c r="V7" i="4"/>
  <c r="V8" i="4"/>
  <c r="V9" i="4"/>
  <c r="V5" i="4"/>
  <c r="T10" i="4" l="1"/>
  <c r="C10" i="4"/>
  <c r="DY10" i="4"/>
  <c r="DZ10" i="4"/>
  <c r="FG10" i="4"/>
  <c r="FF10" i="4"/>
  <c r="FL69" i="4"/>
  <c r="FL63" i="4"/>
  <c r="FN93" i="4"/>
  <c r="FL84" i="4"/>
  <c r="FJ98" i="4"/>
  <c r="FJ91" i="4"/>
  <c r="FN73" i="4"/>
  <c r="FN60" i="4"/>
  <c r="FJ71" i="4"/>
  <c r="FN101" i="4"/>
  <c r="FL104" i="4"/>
  <c r="FJ79" i="4"/>
  <c r="FL80" i="4"/>
  <c r="FJ87" i="4"/>
  <c r="FJ83" i="4"/>
  <c r="FL76" i="4"/>
  <c r="FL72" i="4"/>
  <c r="FJ58" i="4"/>
  <c r="FL108" i="4"/>
  <c r="FJ65" i="4"/>
  <c r="FJ95" i="4"/>
  <c r="FN55" i="4"/>
  <c r="FN105" i="4"/>
  <c r="FN70" i="4"/>
  <c r="FJ107" i="4"/>
  <c r="FL96" i="4"/>
  <c r="FJ90" i="4"/>
  <c r="FN85" i="4"/>
  <c r="FN88" i="4"/>
  <c r="FJ75" i="4"/>
  <c r="FJ68" i="4"/>
  <c r="FJ61" i="4"/>
  <c r="FN56" i="4"/>
  <c r="FN59" i="4"/>
  <c r="FN63" i="4"/>
  <c r="FJ103" i="4"/>
  <c r="FL92" i="4"/>
  <c r="FJ86" i="4"/>
  <c r="FN81" i="4"/>
  <c r="FN84" i="4"/>
  <c r="FL59" i="4"/>
  <c r="FJ57" i="4"/>
  <c r="FN109" i="4"/>
  <c r="FJ99" i="4"/>
  <c r="FL88" i="4"/>
  <c r="FJ82" i="4"/>
  <c r="FN77" i="4"/>
  <c r="FN80" i="4"/>
  <c r="FN69" i="4"/>
  <c r="FN89" i="4"/>
  <c r="FJ109" i="4"/>
  <c r="FN108" i="4"/>
  <c r="FJ78" i="4"/>
  <c r="FN76" i="4"/>
  <c r="FL66" i="4"/>
  <c r="FJ62" i="4"/>
  <c r="FL100" i="4"/>
  <c r="FJ106" i="4"/>
  <c r="FN104" i="4"/>
  <c r="FN96" i="4"/>
  <c r="FJ94" i="4"/>
  <c r="FN92" i="4"/>
  <c r="FJ102" i="4"/>
  <c r="FN97" i="4"/>
  <c r="FN100" i="4"/>
  <c r="FJ74" i="4"/>
  <c r="FL68" i="4"/>
  <c r="FN66" i="4"/>
  <c r="FL109" i="4"/>
  <c r="FJ108" i="4"/>
  <c r="FN106" i="4"/>
  <c r="FL105" i="4"/>
  <c r="FJ104" i="4"/>
  <c r="FN102" i="4"/>
  <c r="FL101" i="4"/>
  <c r="FJ100" i="4"/>
  <c r="FN98" i="4"/>
  <c r="FL97" i="4"/>
  <c r="FJ96" i="4"/>
  <c r="FN94" i="4"/>
  <c r="FL93" i="4"/>
  <c r="FJ92" i="4"/>
  <c r="FN90" i="4"/>
  <c r="FL89" i="4"/>
  <c r="FJ88" i="4"/>
  <c r="FN86" i="4"/>
  <c r="FL85" i="4"/>
  <c r="FJ84" i="4"/>
  <c r="FN82" i="4"/>
  <c r="FL81" i="4"/>
  <c r="FJ80" i="4"/>
  <c r="FN78" i="4"/>
  <c r="FL77" i="4"/>
  <c r="FJ76" i="4"/>
  <c r="FN74" i="4"/>
  <c r="FL73" i="4"/>
  <c r="FJ72" i="4"/>
  <c r="FJ66" i="4"/>
  <c r="FL64" i="4"/>
  <c r="FJ63" i="4"/>
  <c r="FN61" i="4"/>
  <c r="FL60" i="4"/>
  <c r="FJ59" i="4"/>
  <c r="FN57" i="4"/>
  <c r="FL56" i="4"/>
  <c r="FJ55" i="4"/>
  <c r="FJ69" i="4"/>
  <c r="FL67" i="4"/>
  <c r="FN107" i="4"/>
  <c r="FL106" i="4"/>
  <c r="FJ105" i="4"/>
  <c r="FN103" i="4"/>
  <c r="FL102" i="4"/>
  <c r="FJ101" i="4"/>
  <c r="FN99" i="4"/>
  <c r="FL98" i="4"/>
  <c r="FJ97" i="4"/>
  <c r="FN95" i="4"/>
  <c r="FL94" i="4"/>
  <c r="FJ93" i="4"/>
  <c r="FN91" i="4"/>
  <c r="FL90" i="4"/>
  <c r="FJ89" i="4"/>
  <c r="FN87" i="4"/>
  <c r="FL86" i="4"/>
  <c r="FJ85" i="4"/>
  <c r="FN83" i="4"/>
  <c r="FL82" i="4"/>
  <c r="FJ81" i="4"/>
  <c r="FN79" i="4"/>
  <c r="FL78" i="4"/>
  <c r="FJ77" i="4"/>
  <c r="FN75" i="4"/>
  <c r="FL74" i="4"/>
  <c r="FJ73" i="4"/>
  <c r="FN71" i="4"/>
  <c r="FL70" i="4"/>
  <c r="FN67" i="4"/>
  <c r="FJ64" i="4"/>
  <c r="FN64" i="4"/>
  <c r="FN62" i="4"/>
  <c r="FL61" i="4"/>
  <c r="FJ60" i="4"/>
  <c r="FN58" i="4"/>
  <c r="FL57" i="4"/>
  <c r="FJ56" i="4"/>
  <c r="FJ67" i="4"/>
  <c r="FL65" i="4"/>
  <c r="FL107" i="4"/>
  <c r="FL103" i="4"/>
  <c r="FL99" i="4"/>
  <c r="FL95" i="4"/>
  <c r="FL91" i="4"/>
  <c r="FL87" i="4"/>
  <c r="FL83" i="4"/>
  <c r="FL79" i="4"/>
  <c r="FL75" i="4"/>
  <c r="FN72" i="4"/>
  <c r="FL71" i="4"/>
  <c r="FJ70" i="4"/>
  <c r="FN65" i="4"/>
  <c r="FL62" i="4"/>
  <c r="FL58" i="4"/>
  <c r="FN68" i="4"/>
  <c r="FM12" i="4" l="1"/>
  <c r="FM11" i="4"/>
  <c r="FK11" i="4"/>
  <c r="FK12" i="4"/>
  <c r="FM13" i="4"/>
  <c r="FK13" i="4"/>
  <c r="FM14" i="4" l="1"/>
  <c r="FM15" i="4"/>
  <c r="FK14" i="4"/>
  <c r="FA10" i="4"/>
  <c r="O113" i="4"/>
  <c r="O112" i="4"/>
  <c r="FK15" i="4" l="1"/>
  <c r="FY11" i="4"/>
  <c r="FM17" i="4" l="1"/>
  <c r="FM16" i="4"/>
  <c r="FK16" i="4"/>
  <c r="FJ22" i="4"/>
  <c r="FN22" i="4"/>
  <c r="FL23" i="4"/>
  <c r="FL24" i="4"/>
  <c r="FN23" i="4"/>
  <c r="FJ23" i="4"/>
  <c r="FK10" i="4"/>
  <c r="AB23" i="4" l="1"/>
  <c r="AC23" i="4" s="1"/>
  <c r="Y23" i="4"/>
  <c r="Z23" i="4" s="1"/>
  <c r="Y22" i="4"/>
  <c r="Z22" i="4" s="1"/>
  <c r="AB22" i="4"/>
  <c r="AC22" i="4" s="1"/>
  <c r="FJ49" i="4"/>
  <c r="FK17" i="4"/>
  <c r="FN48" i="4"/>
  <c r="FJ48" i="4"/>
  <c r="FJ24" i="4"/>
  <c r="FN24" i="4"/>
  <c r="Y24" i="4" l="1"/>
  <c r="Z24" i="4" s="1"/>
  <c r="AB24" i="4"/>
  <c r="AC24" i="4" s="1"/>
  <c r="FN49" i="4"/>
  <c r="FL49" i="4"/>
  <c r="FN53" i="4"/>
  <c r="FK18" i="4"/>
  <c r="FM18" i="4"/>
  <c r="FJ25" i="4"/>
  <c r="FL25" i="4"/>
  <c r="FN25" i="4"/>
  <c r="FN10" i="4"/>
  <c r="AK10" i="4" s="1"/>
  <c r="FJ10" i="4"/>
  <c r="Y25" i="4" l="1"/>
  <c r="Z25" i="4" s="1"/>
  <c r="AB25" i="4"/>
  <c r="AC25" i="4" s="1"/>
  <c r="AK11" i="4"/>
  <c r="AL10" i="4"/>
  <c r="EJ10" i="4" s="1"/>
  <c r="AM10" i="4" s="1"/>
  <c r="CE10" i="4" s="1"/>
  <c r="Y10" i="4"/>
  <c r="AB10" i="4"/>
  <c r="FJ53" i="4"/>
  <c r="FJ50" i="4"/>
  <c r="FL54" i="4"/>
  <c r="FN54" i="4"/>
  <c r="FL55" i="4"/>
  <c r="FJ54" i="4"/>
  <c r="FL50" i="4"/>
  <c r="FN52" i="4"/>
  <c r="FL53" i="4"/>
  <c r="FL52" i="4"/>
  <c r="FJ52" i="4"/>
  <c r="FJ51" i="4"/>
  <c r="FL51" i="4"/>
  <c r="FN50" i="4"/>
  <c r="FN51" i="4"/>
  <c r="FN26" i="4"/>
  <c r="FJ27" i="4"/>
  <c r="FM20" i="4"/>
  <c r="FK19" i="4"/>
  <c r="FM19" i="4"/>
  <c r="FL26" i="4"/>
  <c r="FJ26" i="4"/>
  <c r="FL11" i="4"/>
  <c r="FJ12" i="4"/>
  <c r="FL13" i="4"/>
  <c r="FL12" i="4"/>
  <c r="FN12" i="4"/>
  <c r="FJ11" i="4"/>
  <c r="FN11" i="4"/>
  <c r="FJ14" i="4"/>
  <c r="FJ13" i="4"/>
  <c r="FL14" i="4"/>
  <c r="FN14" i="4"/>
  <c r="FN13" i="4"/>
  <c r="Z10" i="4" l="1"/>
  <c r="EF10" i="4" s="1"/>
  <c r="AA10" i="4" s="1"/>
  <c r="O10" i="4"/>
  <c r="W10" i="4"/>
  <c r="Y26" i="4"/>
  <c r="Z26" i="4" s="1"/>
  <c r="AB26" i="4"/>
  <c r="AC26" i="4" s="1"/>
  <c r="AK12" i="4"/>
  <c r="AL11" i="4"/>
  <c r="EJ11" i="4" s="1"/>
  <c r="AM11" i="4" s="1"/>
  <c r="CE11" i="4" s="1"/>
  <c r="Y11" i="4"/>
  <c r="Z11" i="4" s="1"/>
  <c r="EF11" i="4" s="1"/>
  <c r="AB11" i="4"/>
  <c r="Y12" i="4"/>
  <c r="Z12" i="4" s="1"/>
  <c r="AB12" i="4"/>
  <c r="Y14" i="4"/>
  <c r="Z14" i="4" s="1"/>
  <c r="AB14" i="4"/>
  <c r="Y13" i="4"/>
  <c r="Z13" i="4" s="1"/>
  <c r="AB13" i="4"/>
  <c r="AC10" i="4"/>
  <c r="EG10" i="4" s="1"/>
  <c r="FN16" i="4"/>
  <c r="FJ15" i="4"/>
  <c r="FN15" i="4"/>
  <c r="FL15" i="4"/>
  <c r="FL27" i="4"/>
  <c r="FN27" i="4"/>
  <c r="FM21" i="4"/>
  <c r="FK20" i="4"/>
  <c r="Q10" i="4" l="1"/>
  <c r="R10" i="4"/>
  <c r="P10" i="4"/>
  <c r="J10" i="4" s="1"/>
  <c r="CA10" i="4"/>
  <c r="X10" i="4"/>
  <c r="K10" i="4" s="1"/>
  <c r="EF12" i="4"/>
  <c r="Y27" i="4"/>
  <c r="Z27" i="4" s="1"/>
  <c r="EF27" i="4" s="1"/>
  <c r="AB27" i="4"/>
  <c r="AC27" i="4" s="1"/>
  <c r="EG27" i="4" s="1"/>
  <c r="EF13" i="4"/>
  <c r="AK13" i="4"/>
  <c r="AL12" i="4"/>
  <c r="EJ12" i="4" s="1"/>
  <c r="AM12" i="4" s="1"/>
  <c r="CE12" i="4" s="1"/>
  <c r="EF14" i="4"/>
  <c r="Y16" i="4"/>
  <c r="Z16" i="4" s="1"/>
  <c r="AB16" i="4"/>
  <c r="AC16" i="4" s="1"/>
  <c r="AC14" i="4"/>
  <c r="AC12" i="4"/>
  <c r="Y15" i="4"/>
  <c r="Z15" i="4" s="1"/>
  <c r="EF15" i="4" s="1"/>
  <c r="AB15" i="4"/>
  <c r="AC11" i="4"/>
  <c r="EG11" i="4" s="1"/>
  <c r="AC13" i="4"/>
  <c r="FL30" i="4"/>
  <c r="FJ16" i="4"/>
  <c r="FL16" i="4"/>
  <c r="FL21" i="4"/>
  <c r="FN28" i="4"/>
  <c r="FJ28" i="4"/>
  <c r="FL28" i="4"/>
  <c r="FK21" i="4"/>
  <c r="U10" i="4" l="1"/>
  <c r="EF16" i="4"/>
  <c r="EG13" i="4"/>
  <c r="Y28" i="4"/>
  <c r="Z28" i="4" s="1"/>
  <c r="EF28" i="4" s="1"/>
  <c r="AB28" i="4"/>
  <c r="AC28" i="4" s="1"/>
  <c r="EG28" i="4" s="1"/>
  <c r="EG14" i="4"/>
  <c r="AK14" i="4"/>
  <c r="AL13" i="4"/>
  <c r="EJ13" i="4" s="1"/>
  <c r="AM13" i="4" s="1"/>
  <c r="CE13" i="4" s="1"/>
  <c r="EG12" i="4"/>
  <c r="AG10" i="4"/>
  <c r="AC15" i="4"/>
  <c r="EG16" i="4" s="1"/>
  <c r="FJ29" i="4"/>
  <c r="FJ30" i="4"/>
  <c r="FN30" i="4"/>
  <c r="FL29" i="4"/>
  <c r="FN29" i="4"/>
  <c r="FJ21" i="4"/>
  <c r="FL22" i="4"/>
  <c r="FN21" i="4"/>
  <c r="FL20" i="4"/>
  <c r="FN17" i="4"/>
  <c r="FL18" i="4"/>
  <c r="FN18" i="4"/>
  <c r="FJ17" i="4"/>
  <c r="FJ18" i="4"/>
  <c r="FL19" i="4"/>
  <c r="FL17" i="4"/>
  <c r="FN19" i="4"/>
  <c r="FJ19" i="4"/>
  <c r="FN20" i="4"/>
  <c r="FJ20" i="4"/>
  <c r="FM23" i="4"/>
  <c r="FM22" i="4"/>
  <c r="FK22" i="4"/>
  <c r="AG11" i="4" l="1"/>
  <c r="CC10" i="4"/>
  <c r="Y30" i="4"/>
  <c r="Z30" i="4" s="1"/>
  <c r="AB30" i="4"/>
  <c r="AC30" i="4" s="1"/>
  <c r="Y29" i="4"/>
  <c r="Z29" i="4" s="1"/>
  <c r="EF29" i="4" s="1"/>
  <c r="AB29" i="4"/>
  <c r="AC29" i="4" s="1"/>
  <c r="EG29" i="4" s="1"/>
  <c r="Y21" i="4"/>
  <c r="Z21" i="4" s="1"/>
  <c r="AB21" i="4"/>
  <c r="AC21" i="4" s="1"/>
  <c r="Y20" i="4"/>
  <c r="Z20" i="4" s="1"/>
  <c r="AB20" i="4"/>
  <c r="AC20" i="4" s="1"/>
  <c r="AB19" i="4"/>
  <c r="AC19" i="4" s="1"/>
  <c r="Y19" i="4"/>
  <c r="Z19" i="4" s="1"/>
  <c r="Y18" i="4"/>
  <c r="Z18" i="4" s="1"/>
  <c r="AB18" i="4"/>
  <c r="AC18" i="4" s="1"/>
  <c r="Y17" i="4"/>
  <c r="Z17" i="4" s="1"/>
  <c r="AB17" i="4"/>
  <c r="AC17" i="4" s="1"/>
  <c r="AD10" i="4"/>
  <c r="CB10" i="4" s="1"/>
  <c r="EG15" i="4"/>
  <c r="AK15" i="4"/>
  <c r="AL14" i="4"/>
  <c r="EJ14" i="4" s="1"/>
  <c r="AM14" i="4" s="1"/>
  <c r="CE14" i="4" s="1"/>
  <c r="FJ31" i="4"/>
  <c r="FL31" i="4"/>
  <c r="FN31" i="4"/>
  <c r="FK23" i="4"/>
  <c r="FN38" i="4"/>
  <c r="CT10" i="4" l="1" a="1"/>
  <c r="CT10" i="4" s="1"/>
  <c r="CW10" i="4" a="1"/>
  <c r="CW10" i="4" s="1"/>
  <c r="CU10" i="4" a="1"/>
  <c r="CU10" i="4" s="1"/>
  <c r="CV10" i="4" a="1"/>
  <c r="CV10" i="4" s="1"/>
  <c r="EF23" i="4"/>
  <c r="EF24" i="4"/>
  <c r="EG24" i="4"/>
  <c r="EG30" i="4"/>
  <c r="EF30" i="4"/>
  <c r="EG20" i="4"/>
  <c r="EG25" i="4"/>
  <c r="EF20" i="4"/>
  <c r="EF25" i="4"/>
  <c r="EG17" i="4"/>
  <c r="EG22" i="4"/>
  <c r="EG21" i="4"/>
  <c r="EG26" i="4"/>
  <c r="EF17" i="4"/>
  <c r="EF22" i="4"/>
  <c r="EF21" i="4"/>
  <c r="EF26" i="4"/>
  <c r="AG12" i="4"/>
  <c r="CC11" i="4"/>
  <c r="EG18" i="4"/>
  <c r="EG23" i="4"/>
  <c r="AB38" i="4"/>
  <c r="Y38" i="4"/>
  <c r="Y31" i="4"/>
  <c r="Z31" i="4" s="1"/>
  <c r="EF31" i="4" s="1"/>
  <c r="AB31" i="4"/>
  <c r="AC31" i="4" s="1"/>
  <c r="EG31" i="4" s="1"/>
  <c r="EF18" i="4"/>
  <c r="EF19" i="4"/>
  <c r="EG19" i="4"/>
  <c r="AK16" i="4"/>
  <c r="AL15" i="4"/>
  <c r="EJ15" i="4" s="1"/>
  <c r="AM15" i="4" s="1"/>
  <c r="AD11" i="4"/>
  <c r="BX10" i="4"/>
  <c r="BY10" i="4" s="1"/>
  <c r="FJ36" i="4"/>
  <c r="FN35" i="4"/>
  <c r="FJ32" i="4"/>
  <c r="FJ35" i="4"/>
  <c r="FL33" i="4"/>
  <c r="FN34" i="4"/>
  <c r="FN33" i="4"/>
  <c r="FL32" i="4"/>
  <c r="FN32" i="4"/>
  <c r="FM25" i="4"/>
  <c r="FK24" i="4"/>
  <c r="FM24" i="4"/>
  <c r="FN39" i="4"/>
  <c r="FL38" i="4"/>
  <c r="FJ38" i="4"/>
  <c r="DD10" i="4" l="1"/>
  <c r="DC10" i="4"/>
  <c r="DE10" i="4"/>
  <c r="DB10" i="4"/>
  <c r="AD12" i="4"/>
  <c r="CB11" i="4"/>
  <c r="CE15" i="4"/>
  <c r="AK17" i="4"/>
  <c r="AL16" i="4"/>
  <c r="EJ16" i="4" s="1"/>
  <c r="AM16" i="4" s="1"/>
  <c r="AG13" i="4"/>
  <c r="CC12" i="4"/>
  <c r="Y35" i="4"/>
  <c r="Z35" i="4" s="1"/>
  <c r="AB35" i="4"/>
  <c r="AC35" i="4" s="1"/>
  <c r="Y33" i="4"/>
  <c r="Z33" i="4" s="1"/>
  <c r="AB33" i="4"/>
  <c r="AC33" i="4" s="1"/>
  <c r="Y34" i="4"/>
  <c r="Z34" i="4" s="1"/>
  <c r="AB34" i="4"/>
  <c r="AC34" i="4" s="1"/>
  <c r="Y32" i="4"/>
  <c r="Z32" i="4" s="1"/>
  <c r="EF32" i="4" s="1"/>
  <c r="AB32" i="4"/>
  <c r="AC32" i="4" s="1"/>
  <c r="EG32" i="4" s="1"/>
  <c r="FN36" i="4"/>
  <c r="FL34" i="4"/>
  <c r="FJ33" i="4"/>
  <c r="FL37" i="4"/>
  <c r="FL36" i="4"/>
  <c r="FJ34" i="4"/>
  <c r="FJ37" i="4"/>
  <c r="FN37" i="4"/>
  <c r="FL35" i="4"/>
  <c r="FK25" i="4"/>
  <c r="FL39" i="4"/>
  <c r="FJ39" i="4"/>
  <c r="DH10" i="4"/>
  <c r="DG10" i="4"/>
  <c r="DI10" i="4"/>
  <c r="DF10" i="4"/>
  <c r="DK10" i="4" l="1" a="1"/>
  <c r="DK10" i="4" s="1"/>
  <c r="DL10" i="4" a="1"/>
  <c r="DL10" i="4" s="1"/>
  <c r="DM10" i="4" a="1"/>
  <c r="DM10" i="4" s="1"/>
  <c r="DJ10" i="4" a="1"/>
  <c r="DJ10" i="4" s="1"/>
  <c r="DN10" i="4"/>
  <c r="CY11" i="4" s="1"/>
  <c r="EG33" i="4"/>
  <c r="EF33" i="4"/>
  <c r="CE16" i="4"/>
  <c r="AK18" i="4"/>
  <c r="AL17" i="4"/>
  <c r="EJ17" i="4" s="1"/>
  <c r="AM17" i="4" s="1"/>
  <c r="EG35" i="4"/>
  <c r="EF35" i="4"/>
  <c r="AG14" i="4"/>
  <c r="CC13" i="4"/>
  <c r="EG34" i="4"/>
  <c r="EF34" i="4"/>
  <c r="AD13" i="4"/>
  <c r="CB12" i="4"/>
  <c r="Y37" i="4"/>
  <c r="Z37" i="4" s="1"/>
  <c r="AB37" i="4"/>
  <c r="AC37" i="4" s="1"/>
  <c r="EG37" i="4" s="1"/>
  <c r="Y36" i="4"/>
  <c r="Z36" i="4" s="1"/>
  <c r="EF36" i="4" s="1"/>
  <c r="AB36" i="4"/>
  <c r="AC36" i="4" s="1"/>
  <c r="EG36" i="4" s="1"/>
  <c r="FK27" i="4"/>
  <c r="FM26" i="4"/>
  <c r="FK26" i="4"/>
  <c r="FN46" i="4"/>
  <c r="FJ41" i="4"/>
  <c r="FL41" i="4"/>
  <c r="FJ42" i="4"/>
  <c r="FL42" i="4"/>
  <c r="FN41" i="4"/>
  <c r="FN42" i="4"/>
  <c r="FJ40" i="4"/>
  <c r="FL40" i="4"/>
  <c r="FN40" i="4"/>
  <c r="DO10" i="4" l="1"/>
  <c r="DP10" i="4" s="1"/>
  <c r="CX10" i="4" s="1"/>
  <c r="CZ11" i="4" s="1"/>
  <c r="O11" i="4" s="1"/>
  <c r="EF37" i="4"/>
  <c r="CE17" i="4"/>
  <c r="AD14" i="4"/>
  <c r="CB13" i="4"/>
  <c r="AK19" i="4"/>
  <c r="AL18" i="4"/>
  <c r="EJ18" i="4" s="1"/>
  <c r="AM18" i="4" s="1"/>
  <c r="AG15" i="4"/>
  <c r="CC14" i="4"/>
  <c r="FM27" i="4"/>
  <c r="FL44" i="4"/>
  <c r="FL45" i="4"/>
  <c r="FL43" i="4"/>
  <c r="FN45" i="4"/>
  <c r="FJ44" i="4"/>
  <c r="FJ43" i="4"/>
  <c r="FN43" i="4"/>
  <c r="FN44" i="4"/>
  <c r="FL46" i="4"/>
  <c r="FL47" i="4"/>
  <c r="FJ45" i="4"/>
  <c r="FJ46" i="4"/>
  <c r="FN47" i="4"/>
  <c r="FJ47" i="4"/>
  <c r="FL48" i="4"/>
  <c r="W11" i="4" a="1"/>
  <c r="X11" i="4" a="1"/>
  <c r="X11" i="4" l="1"/>
  <c r="K11" i="4" s="1"/>
  <c r="W11" i="4"/>
  <c r="R11" i="4" s="1"/>
  <c r="Q11" i="4"/>
  <c r="CE18" i="4"/>
  <c r="AD15" i="4"/>
  <c r="CB14" i="4"/>
  <c r="CC15" i="4"/>
  <c r="AG16" i="4"/>
  <c r="AK20" i="4"/>
  <c r="AL19" i="4"/>
  <c r="EJ19" i="4" s="1"/>
  <c r="AM19" i="4" s="1"/>
  <c r="FK29" i="4"/>
  <c r="FM28" i="4"/>
  <c r="FK28" i="4"/>
  <c r="CE19" i="4" l="1"/>
  <c r="CC16" i="4"/>
  <c r="AG17" i="4"/>
  <c r="CB15" i="4"/>
  <c r="AD16" i="4"/>
  <c r="AK21" i="4"/>
  <c r="AL20" i="4"/>
  <c r="EJ20" i="4" s="1"/>
  <c r="AM20" i="4" s="1"/>
  <c r="FM29" i="4"/>
  <c r="CE20" i="4" l="1"/>
  <c r="AK22" i="4"/>
  <c r="AL21" i="4"/>
  <c r="EJ21" i="4" s="1"/>
  <c r="AM21" i="4" s="1"/>
  <c r="CB16" i="4"/>
  <c r="AD17" i="4"/>
  <c r="CC17" i="4"/>
  <c r="AG18" i="4"/>
  <c r="FM31" i="4"/>
  <c r="FK30" i="4"/>
  <c r="FM30" i="4"/>
  <c r="CE21" i="4" l="1"/>
  <c r="CB17" i="4"/>
  <c r="AD18" i="4"/>
  <c r="AK23" i="4"/>
  <c r="AL22" i="4"/>
  <c r="EJ22" i="4" s="1"/>
  <c r="AM22" i="4" s="1"/>
  <c r="CC18" i="4"/>
  <c r="AG19" i="4"/>
  <c r="FK31" i="4"/>
  <c r="CE22" i="4" l="1"/>
  <c r="CB18" i="4"/>
  <c r="AD19" i="4"/>
  <c r="AK24" i="4"/>
  <c r="AL23" i="4"/>
  <c r="EJ23" i="4" s="1"/>
  <c r="AM23" i="4" s="1"/>
  <c r="CC19" i="4"/>
  <c r="AG20" i="4"/>
  <c r="FM33" i="4"/>
  <c r="FM32" i="4"/>
  <c r="FK32" i="4"/>
  <c r="CE23" i="4" l="1"/>
  <c r="AK25" i="4"/>
  <c r="AL24" i="4"/>
  <c r="EJ24" i="4" s="1"/>
  <c r="AM24" i="4" s="1"/>
  <c r="CB19" i="4"/>
  <c r="AD20" i="4"/>
  <c r="CC20" i="4"/>
  <c r="AG21" i="4"/>
  <c r="FK33" i="4"/>
  <c r="FK34" i="4"/>
  <c r="CE24" i="4" l="1"/>
  <c r="CC21" i="4"/>
  <c r="AG22" i="4"/>
  <c r="CB20" i="4"/>
  <c r="AD21" i="4"/>
  <c r="AK26" i="4"/>
  <c r="AL25" i="4"/>
  <c r="EJ25" i="4" s="1"/>
  <c r="AM25" i="4" s="1"/>
  <c r="FM35" i="4"/>
  <c r="FM34" i="4"/>
  <c r="CE25" i="4" l="1"/>
  <c r="CB21" i="4"/>
  <c r="AD22" i="4"/>
  <c r="AK27" i="4"/>
  <c r="AL26" i="4"/>
  <c r="EJ26" i="4" s="1"/>
  <c r="AM26" i="4" s="1"/>
  <c r="CC22" i="4"/>
  <c r="AG23" i="4"/>
  <c r="FK35" i="4"/>
  <c r="CE26" i="4" l="1"/>
  <c r="AK28" i="4"/>
  <c r="AL27" i="4"/>
  <c r="EJ27" i="4" s="1"/>
  <c r="AM27" i="4" s="1"/>
  <c r="CB22" i="4"/>
  <c r="AD23" i="4"/>
  <c r="CC23" i="4"/>
  <c r="AG24" i="4"/>
  <c r="FK36" i="4"/>
  <c r="FK37" i="4"/>
  <c r="FM36" i="4"/>
  <c r="CE27" i="4" l="1"/>
  <c r="CC24" i="4"/>
  <c r="AG25" i="4"/>
  <c r="AK29" i="4"/>
  <c r="AL28" i="4"/>
  <c r="EJ28" i="4" s="1"/>
  <c r="AM28" i="4" s="1"/>
  <c r="CB23" i="4"/>
  <c r="AD24" i="4"/>
  <c r="FM37" i="4"/>
  <c r="CE28" i="4" l="1"/>
  <c r="CB24" i="4"/>
  <c r="AD25" i="4"/>
  <c r="CC25" i="4"/>
  <c r="AG26" i="4"/>
  <c r="AK30" i="4"/>
  <c r="AL29" i="4"/>
  <c r="EJ29" i="4" s="1"/>
  <c r="AM29" i="4" s="1"/>
  <c r="FK38" i="4"/>
  <c r="FK39" i="4"/>
  <c r="FM38" i="4"/>
  <c r="CE29" i="4" l="1"/>
  <c r="AK31" i="4"/>
  <c r="AL30" i="4"/>
  <c r="EJ30" i="4" s="1"/>
  <c r="AM30" i="4" s="1"/>
  <c r="CB25" i="4"/>
  <c r="AD26" i="4"/>
  <c r="CC26" i="4"/>
  <c r="AG27" i="4"/>
  <c r="FM39" i="4"/>
  <c r="FK40" i="4"/>
  <c r="CE30" i="4" l="1"/>
  <c r="CB26" i="4"/>
  <c r="AD27" i="4"/>
  <c r="AK32" i="4"/>
  <c r="AL31" i="4"/>
  <c r="EJ31" i="4" s="1"/>
  <c r="AM31" i="4" s="1"/>
  <c r="CC27" i="4"/>
  <c r="AG28" i="4"/>
  <c r="FM40" i="4"/>
  <c r="FM41" i="4"/>
  <c r="CE31" i="4" l="1"/>
  <c r="AK33" i="4"/>
  <c r="AL32" i="4"/>
  <c r="EJ32" i="4" s="1"/>
  <c r="AM32" i="4" s="1"/>
  <c r="CE32" i="4" s="1"/>
  <c r="CB27" i="4"/>
  <c r="AD28" i="4"/>
  <c r="CC28" i="4"/>
  <c r="AG29" i="4"/>
  <c r="FK41" i="4"/>
  <c r="AK34" i="4" l="1"/>
  <c r="AL33" i="4"/>
  <c r="EJ33" i="4" s="1"/>
  <c r="AM33" i="4" s="1"/>
  <c r="CC29" i="4"/>
  <c r="AG30" i="4"/>
  <c r="CB28" i="4"/>
  <c r="AD29" i="4"/>
  <c r="FM43" i="4"/>
  <c r="FM42" i="4"/>
  <c r="FK42" i="4"/>
  <c r="CB29" i="4" l="1"/>
  <c r="AD30" i="4"/>
  <c r="CC30" i="4"/>
  <c r="AG31" i="4"/>
  <c r="CE33" i="4"/>
  <c r="AK35" i="4"/>
  <c r="AL34" i="4"/>
  <c r="EJ34" i="4" s="1"/>
  <c r="AM34" i="4" s="1"/>
  <c r="FK43" i="4"/>
  <c r="FM44" i="4"/>
  <c r="CE34" i="4" l="1"/>
  <c r="AK36" i="4"/>
  <c r="AL35" i="4"/>
  <c r="EJ35" i="4" s="1"/>
  <c r="AM35" i="4" s="1"/>
  <c r="CC31" i="4"/>
  <c r="AG32" i="4"/>
  <c r="CB30" i="4"/>
  <c r="AD31" i="4"/>
  <c r="FK44" i="4"/>
  <c r="CE35" i="4" l="1"/>
  <c r="CC32" i="4"/>
  <c r="AG33" i="4"/>
  <c r="AK37" i="4"/>
  <c r="AL36" i="4"/>
  <c r="EJ36" i="4" s="1"/>
  <c r="AM36" i="4" s="1"/>
  <c r="CB31" i="4"/>
  <c r="AD32" i="4"/>
  <c r="FM46" i="4"/>
  <c r="FK45" i="4"/>
  <c r="FM45" i="4"/>
  <c r="CE36" i="4" l="1"/>
  <c r="AK38" i="4"/>
  <c r="AL37" i="4"/>
  <c r="EJ37" i="4" s="1"/>
  <c r="AM37" i="4" s="1"/>
  <c r="CE37" i="4" s="1"/>
  <c r="CB32" i="4"/>
  <c r="AD33" i="4"/>
  <c r="CC33" i="4"/>
  <c r="AG34" i="4"/>
  <c r="FK46" i="4"/>
  <c r="CC34" i="4" l="1"/>
  <c r="AG35" i="4"/>
  <c r="CB33" i="4"/>
  <c r="AD34" i="4"/>
  <c r="FK48" i="4"/>
  <c r="FK47" i="4"/>
  <c r="FM47" i="4"/>
  <c r="CC35" i="4" l="1"/>
  <c r="AG36" i="4"/>
  <c r="CB34" i="4"/>
  <c r="AD35" i="4"/>
  <c r="FM49" i="4"/>
  <c r="FM48" i="4"/>
  <c r="CB35" i="4" l="1"/>
  <c r="AD36" i="4"/>
  <c r="CC36" i="4"/>
  <c r="AG37" i="4"/>
  <c r="CC37" i="4" s="1"/>
  <c r="FM50" i="4"/>
  <c r="FK49" i="4"/>
  <c r="CB36" i="4" l="1"/>
  <c r="AD37" i="4"/>
  <c r="CB37" i="4" s="1"/>
  <c r="FK51" i="4"/>
  <c r="FK50" i="4"/>
  <c r="FM51" i="4" l="1"/>
  <c r="FM53" i="4" l="1"/>
  <c r="FM52" i="4"/>
  <c r="FK52" i="4"/>
  <c r="FK53" i="4" l="1"/>
  <c r="FM55" i="4" l="1"/>
  <c r="FK54" i="4"/>
  <c r="FM54" i="4"/>
  <c r="FK56" i="4" l="1"/>
  <c r="FK55" i="4"/>
  <c r="FM56" i="4" l="1"/>
  <c r="FM57" i="4" l="1"/>
  <c r="FK57" i="4"/>
  <c r="FM58" i="4" l="1"/>
  <c r="FK58" i="4"/>
  <c r="FK59" i="4"/>
  <c r="FM59" i="4" l="1"/>
  <c r="FM60" i="4" l="1"/>
  <c r="FK60" i="4"/>
  <c r="FM61" i="4" l="1"/>
  <c r="FK62" i="4"/>
  <c r="FK61" i="4"/>
  <c r="FM62" i="4" l="1"/>
  <c r="FM63" i="4" l="1"/>
  <c r="FK64" i="4"/>
  <c r="FK63" i="4"/>
  <c r="FM64" i="4" l="1"/>
  <c r="FK65" i="4" l="1"/>
  <c r="FM65" i="4"/>
  <c r="FM66" i="4" l="1"/>
  <c r="FK67" i="4"/>
  <c r="FK66" i="4"/>
  <c r="FM67" i="4" l="1"/>
  <c r="FK68" i="4"/>
  <c r="FM68" i="4" l="1"/>
  <c r="FK69" i="4"/>
  <c r="FK70" i="4" l="1"/>
  <c r="FM69" i="4"/>
  <c r="FM70" i="4" l="1"/>
  <c r="FM71" i="4"/>
  <c r="FK71" i="4" l="1"/>
  <c r="FM72" i="4" l="1"/>
  <c r="FK73" i="4"/>
  <c r="FK72" i="4"/>
  <c r="FM73" i="4" l="1"/>
  <c r="FM74" i="4" l="1"/>
  <c r="FM75" i="4"/>
  <c r="FK74" i="4"/>
  <c r="FK75" i="4" l="1"/>
  <c r="FK76" i="4" l="1"/>
  <c r="FM76" i="4"/>
  <c r="FK77" i="4" l="1"/>
  <c r="FM77" i="4"/>
  <c r="FK78" i="4" l="1"/>
  <c r="FM78" i="4"/>
  <c r="FK80" i="4" l="1"/>
  <c r="FM79" i="4"/>
  <c r="FK79" i="4"/>
  <c r="FM80" i="4" l="1"/>
  <c r="FK81" i="4" l="1"/>
  <c r="FM81" i="4"/>
  <c r="FK82" i="4"/>
  <c r="FM82" i="4" l="1"/>
  <c r="FM83" i="4" l="1"/>
  <c r="FK83" i="4"/>
  <c r="FM84" i="4" l="1"/>
  <c r="FK85" i="4"/>
  <c r="FK84" i="4"/>
  <c r="FM85" i="4" l="1"/>
  <c r="FM86" i="4" l="1"/>
  <c r="FM87" i="4"/>
  <c r="FK86" i="4"/>
  <c r="FK88" i="4" l="1"/>
  <c r="FK87" i="4"/>
  <c r="FM88" i="4" l="1"/>
  <c r="FM89" i="4"/>
  <c r="FK89" i="4" l="1"/>
  <c r="FM90" i="4"/>
  <c r="FK90" i="4" l="1"/>
  <c r="FM91" i="4"/>
  <c r="FK91" i="4" l="1"/>
  <c r="FK92" i="4" l="1"/>
  <c r="FM93" i="4"/>
  <c r="FM92" i="4"/>
  <c r="FK93" i="4" l="1"/>
  <c r="FM94" i="4" l="1"/>
  <c r="FM95" i="4"/>
  <c r="FK94" i="4"/>
  <c r="FK95" i="4" l="1"/>
  <c r="FM96" i="4" l="1"/>
  <c r="FK96" i="4"/>
  <c r="FM97" i="4" l="1"/>
  <c r="FK97" i="4"/>
  <c r="FM98" i="4" l="1"/>
  <c r="FK99" i="4"/>
  <c r="FK98" i="4"/>
  <c r="FM99" i="4" l="1"/>
  <c r="FM101" i="4" l="1"/>
  <c r="FM100" i="4"/>
  <c r="FK100" i="4"/>
  <c r="FK101" i="4" l="1"/>
  <c r="FM102" i="4"/>
  <c r="FK102" i="4" l="1"/>
  <c r="FM103" i="4" l="1"/>
  <c r="FM104" i="4"/>
  <c r="FK103" i="4"/>
  <c r="FM105" i="4" l="1"/>
  <c r="FK104" i="4"/>
  <c r="FK105" i="4" l="1"/>
  <c r="FM106" i="4"/>
  <c r="FK106" i="4" l="1"/>
  <c r="FM107" i="4" l="1"/>
  <c r="FK107" i="4"/>
  <c r="FM108" i="4" l="1"/>
  <c r="FK108" i="4"/>
  <c r="FM109" i="4"/>
  <c r="FK109" i="4" l="1"/>
  <c r="FR11" i="4" l="1"/>
  <c r="EY12" i="4" l="1"/>
  <c r="DU11" i="4"/>
  <c r="DR11" i="4" s="1"/>
  <c r="FC10" i="4"/>
  <c r="FP10" i="4" l="1"/>
  <c r="EX11" i="4"/>
  <c r="DT10" i="4"/>
  <c r="DQ10" i="4" s="1"/>
  <c r="DW10" i="4" l="1"/>
  <c r="DX10" i="4"/>
  <c r="E10" i="4" l="1"/>
  <c r="EB10" i="4"/>
  <c r="EA10" i="4"/>
  <c r="D10" i="4"/>
  <c r="FT11" i="4" l="1"/>
  <c r="F10" i="4"/>
  <c r="FB10" i="4" s="1"/>
  <c r="ED10" i="4"/>
  <c r="EC10" i="4" l="1"/>
  <c r="B10" i="4" s="1"/>
  <c r="DT11" i="4"/>
  <c r="DQ11" i="4" s="1"/>
  <c r="EX12" i="4"/>
  <c r="FP11" i="4"/>
  <c r="FD10" i="4"/>
  <c r="EZ12" i="4"/>
  <c r="DV11" i="4"/>
  <c r="DS11" i="4" s="1"/>
  <c r="C11" i="4" l="1"/>
  <c r="EE10" i="4"/>
  <c r="AA11" i="4" s="1"/>
  <c r="BX11" i="4" l="1"/>
  <c r="BY11" i="4" s="1"/>
  <c r="CA11" i="4"/>
  <c r="FE10" i="4"/>
  <c r="EW11" i="4" s="1"/>
  <c r="FU11" i="4" s="1"/>
  <c r="FF11" i="4" l="1"/>
  <c r="P11" i="4"/>
  <c r="J11" i="4" s="1"/>
  <c r="S11" i="4" s="1"/>
  <c r="CT11" i="4" a="1"/>
  <c r="CT11" i="4" s="1"/>
  <c r="CU11" i="4" a="1"/>
  <c r="CU11" i="4" s="1"/>
  <c r="CV11" i="4" a="1"/>
  <c r="CV11" i="4" s="1"/>
  <c r="CW11" i="4" a="1"/>
  <c r="CW11" i="4" s="1"/>
  <c r="FQ11" i="4"/>
  <c r="DX11" i="4" s="1"/>
  <c r="E11" i="4" s="1"/>
  <c r="FS11" i="4"/>
  <c r="DZ11" i="4" s="1"/>
  <c r="V10" i="4"/>
  <c r="DE11" i="4" l="1"/>
  <c r="DD11" i="4"/>
  <c r="DC11" i="4"/>
  <c r="DB11" i="4"/>
  <c r="FA11" i="4"/>
  <c r="DI11" i="4"/>
  <c r="DH11" i="4"/>
  <c r="DG11" i="4"/>
  <c r="DF11" i="4"/>
  <c r="DL11" i="4" l="1" a="1"/>
  <c r="DL11" i="4" s="1"/>
  <c r="DM11" i="4" a="1"/>
  <c r="DM11" i="4" s="1"/>
  <c r="DK11" i="4" a="1"/>
  <c r="DK11" i="4" s="1"/>
  <c r="DJ11" i="4" a="1"/>
  <c r="DJ11" i="4" s="1"/>
  <c r="DN11" i="4"/>
  <c r="CY12" i="4" s="1"/>
  <c r="FX11" i="4"/>
  <c r="FG11" i="4"/>
  <c r="EB11" i="4" s="1"/>
  <c r="ED11" i="4" s="1"/>
  <c r="FV11" i="4"/>
  <c r="DW11" i="4"/>
  <c r="DY11" i="4"/>
  <c r="FW11" i="4"/>
  <c r="DO11" i="4" l="1"/>
  <c r="DP11" i="4" s="1"/>
  <c r="CX11" i="4" s="1"/>
  <c r="CZ12" i="4" s="1"/>
  <c r="D11" i="4"/>
  <c r="EA11" i="4"/>
  <c r="X12" i="4" a="1"/>
  <c r="W12" i="4" a="1"/>
  <c r="X12" i="4" l="1"/>
  <c r="K12" i="4" s="1"/>
  <c r="W12" i="4"/>
  <c r="R12" i="4" s="1"/>
  <c r="O12" i="4"/>
  <c r="F11" i="4"/>
  <c r="FB11" i="4" s="1"/>
  <c r="FT12" i="4"/>
  <c r="FC11" i="4"/>
  <c r="EY13" i="4"/>
  <c r="DU12" i="4"/>
  <c r="DR12" i="4" s="1"/>
  <c r="FR12" i="4"/>
  <c r="Q12" i="4" l="1"/>
  <c r="EC11" i="4"/>
  <c r="B11" i="4" s="1"/>
  <c r="EZ13" i="4"/>
  <c r="DV12" i="4"/>
  <c r="DS12" i="4" s="1"/>
  <c r="FD11" i="4"/>
  <c r="EX13" i="4"/>
  <c r="FP8" i="4" s="1"/>
  <c r="DT12" i="4"/>
  <c r="DQ12" i="4" s="1"/>
  <c r="FP12" i="4"/>
  <c r="EE11" i="4" l="1"/>
  <c r="AA12" i="4" s="1"/>
  <c r="C12" i="4"/>
  <c r="BX12" i="4" l="1"/>
  <c r="BY12" i="4" s="1"/>
  <c r="CA12" i="4"/>
  <c r="FE11" i="4"/>
  <c r="EW12" i="4" s="1"/>
  <c r="FU12" i="4" l="1"/>
  <c r="P12" i="4" s="1"/>
  <c r="J12" i="4" s="1"/>
  <c r="S12" i="4" s="1"/>
  <c r="FF12" i="4"/>
  <c r="CU12" i="4" a="1"/>
  <c r="CU12" i="4" s="1"/>
  <c r="CV12" i="4" a="1"/>
  <c r="CV12" i="4" s="1"/>
  <c r="CT12" i="4" a="1"/>
  <c r="CT12" i="4" s="1"/>
  <c r="CW12" i="4" a="1"/>
  <c r="CW12" i="4" s="1"/>
  <c r="T11" i="4"/>
  <c r="U11" i="4" s="1"/>
  <c r="V11" i="4"/>
  <c r="FQ12" i="4"/>
  <c r="DX12" i="4" s="1"/>
  <c r="E12" i="4" s="1"/>
  <c r="FS12" i="4"/>
  <c r="DY12" i="4" s="1"/>
  <c r="FA12" i="4"/>
  <c r="DE12" i="4" l="1"/>
  <c r="DB12" i="4"/>
  <c r="DD12" i="4"/>
  <c r="DC12" i="4"/>
  <c r="FX12" i="4"/>
  <c r="FG12" i="4"/>
  <c r="FW12" i="4"/>
  <c r="DZ12" i="4"/>
  <c r="FV12" i="4"/>
  <c r="DW12" i="4"/>
  <c r="DI12" i="4"/>
  <c r="DF12" i="4"/>
  <c r="DH12" i="4"/>
  <c r="DG12" i="4"/>
  <c r="DM12" i="4" l="1" a="1"/>
  <c r="DM12" i="4" s="1"/>
  <c r="DK12" i="4" a="1"/>
  <c r="DK12" i="4" s="1"/>
  <c r="DL12" i="4" a="1"/>
  <c r="DL12" i="4" s="1"/>
  <c r="DJ12" i="4" a="1"/>
  <c r="DJ12" i="4" s="1"/>
  <c r="DN12" i="4"/>
  <c r="CY13" i="4" s="1"/>
  <c r="FR13" i="4"/>
  <c r="EB12" i="4"/>
  <c r="D12" i="4"/>
  <c r="EA12" i="4"/>
  <c r="DO12" i="4" l="1"/>
  <c r="DP12" i="4" s="1"/>
  <c r="CX12" i="4" s="1"/>
  <c r="CZ13" i="4" s="1"/>
  <c r="DU13" i="4"/>
  <c r="DR13" i="4" s="1"/>
  <c r="EY14" i="4"/>
  <c r="FC12" i="4"/>
  <c r="F12" i="4"/>
  <c r="FB12" i="4" s="1"/>
  <c r="ED12" i="4"/>
  <c r="X13" i="4" a="1"/>
  <c r="W13" i="4" a="1"/>
  <c r="X13" i="4" l="1"/>
  <c r="K13" i="4" s="1"/>
  <c r="W13" i="4"/>
  <c r="R13" i="4" s="1"/>
  <c r="O13" i="4"/>
  <c r="EC12" i="4"/>
  <c r="B12" i="4" s="1"/>
  <c r="DT13" i="4"/>
  <c r="DQ13" i="4" s="1"/>
  <c r="EX14" i="4"/>
  <c r="FP13" i="4"/>
  <c r="EZ14" i="4"/>
  <c r="DV13" i="4"/>
  <c r="DS13" i="4" s="1"/>
  <c r="FD12" i="4"/>
  <c r="FT13" i="4"/>
  <c r="Q13" i="4" l="1"/>
  <c r="FP9" i="4"/>
  <c r="C13" i="4"/>
  <c r="EE12" i="4"/>
  <c r="AA13" i="4" s="1"/>
  <c r="BX13" i="4" l="1"/>
  <c r="BY13" i="4" s="1"/>
  <c r="CA13" i="4"/>
  <c r="FE12" i="4"/>
  <c r="EW13" i="4" s="1"/>
  <c r="FU13" i="4" l="1"/>
  <c r="FG13" i="4" s="1"/>
  <c r="CT13" i="4" a="1"/>
  <c r="CT13" i="4" s="1"/>
  <c r="CV13" i="4" a="1"/>
  <c r="CV13" i="4" s="1"/>
  <c r="CU13" i="4" a="1"/>
  <c r="CU13" i="4" s="1"/>
  <c r="CW13" i="4" a="1"/>
  <c r="CW13" i="4" s="1"/>
  <c r="FQ13" i="4"/>
  <c r="DX13" i="4" s="1"/>
  <c r="E13" i="4" s="1"/>
  <c r="FS13" i="4"/>
  <c r="DY13" i="4" s="1"/>
  <c r="T12" i="4"/>
  <c r="U12" i="4" s="1"/>
  <c r="V12" i="4"/>
  <c r="P13" i="4" l="1"/>
  <c r="J13" i="4" s="1"/>
  <c r="S13" i="4" s="1"/>
  <c r="DE13" i="4"/>
  <c r="DI13" i="4"/>
  <c r="DC13" i="4"/>
  <c r="DH13" i="4"/>
  <c r="DD13" i="4"/>
  <c r="DB13" i="4"/>
  <c r="FA13" i="4"/>
  <c r="DG13" i="4"/>
  <c r="DF13" i="4"/>
  <c r="DK13" i="4" l="1" a="1"/>
  <c r="DK13" i="4" s="1"/>
  <c r="DL13" i="4" a="1"/>
  <c r="DL13" i="4" s="1"/>
  <c r="DM13" i="4" a="1"/>
  <c r="DM13" i="4" s="1"/>
  <c r="DJ13" i="4" a="1"/>
  <c r="DJ13" i="4" s="1"/>
  <c r="DN13" i="4"/>
  <c r="DO13" i="4" s="1"/>
  <c r="FV13" i="4"/>
  <c r="DW13" i="4"/>
  <c r="FW13" i="4"/>
  <c r="DZ13" i="4"/>
  <c r="FX13" i="4"/>
  <c r="FF13" i="4"/>
  <c r="DP13" i="4" l="1"/>
  <c r="CX13" i="4" s="1"/>
  <c r="CZ14" i="4" s="1"/>
  <c r="CY14" i="4"/>
  <c r="EB13" i="4"/>
  <c r="EA13" i="4"/>
  <c r="D13" i="4"/>
  <c r="F13" i="4" s="1"/>
  <c r="FP14" i="4" s="1"/>
  <c r="X14" i="4" a="1"/>
  <c r="W14" i="4" a="1"/>
  <c r="X14" i="4" l="1"/>
  <c r="K14" i="4" s="1"/>
  <c r="W14" i="4"/>
  <c r="R14" i="4" s="1"/>
  <c r="O14" i="4"/>
  <c r="FB13" i="4"/>
  <c r="EX15" i="4"/>
  <c r="DT14" i="4"/>
  <c r="DQ14" i="4" s="1"/>
  <c r="C14" i="4" s="1"/>
  <c r="EC13" i="4"/>
  <c r="ED13" i="4"/>
  <c r="P14" i="4" l="1"/>
  <c r="DU14" i="4"/>
  <c r="DR14" i="4" s="1"/>
  <c r="EY15" i="4"/>
  <c r="FC13" i="4"/>
  <c r="FR14" i="4"/>
  <c r="B13" i="4"/>
  <c r="EZ15" i="4" l="1"/>
  <c r="FD13" i="4"/>
  <c r="FT14" i="4"/>
  <c r="DV14" i="4"/>
  <c r="DS14" i="4" s="1"/>
  <c r="EE13" i="4"/>
  <c r="AA14" i="4" s="1"/>
  <c r="BX14" i="4" l="1"/>
  <c r="BY14" i="4" s="1"/>
  <c r="CA14" i="4"/>
  <c r="FE13" i="4"/>
  <c r="EW14" i="4" s="1"/>
  <c r="FU14" i="4" l="1"/>
  <c r="Q14" i="4" s="1"/>
  <c r="J14" i="4" s="1"/>
  <c r="S14" i="4" s="1"/>
  <c r="FF14" i="4"/>
  <c r="CU14" i="4" a="1"/>
  <c r="CU14" i="4" s="1"/>
  <c r="CV14" i="4" a="1"/>
  <c r="CV14" i="4" s="1"/>
  <c r="CW14" i="4" a="1"/>
  <c r="CW14" i="4" s="1"/>
  <c r="CT14" i="4" a="1"/>
  <c r="CT14" i="4" s="1"/>
  <c r="FQ14" i="4"/>
  <c r="DW14" i="4" s="1"/>
  <c r="D14" i="4" s="1"/>
  <c r="FS14" i="4"/>
  <c r="DY14" i="4" s="1"/>
  <c r="T13" i="4"/>
  <c r="U13" i="4" s="1"/>
  <c r="V13" i="4"/>
  <c r="DB14" i="4" l="1"/>
  <c r="DI14" i="4"/>
  <c r="DE14" i="4"/>
  <c r="DD14" i="4"/>
  <c r="DC14" i="4"/>
  <c r="FA14" i="4"/>
  <c r="DF14" i="4"/>
  <c r="DH14" i="4"/>
  <c r="DG14" i="4"/>
  <c r="DK14" i="4" l="1" a="1"/>
  <c r="DK14" i="4" s="1"/>
  <c r="DL14" i="4" a="1"/>
  <c r="DL14" i="4" s="1"/>
  <c r="DM14" i="4" a="1"/>
  <c r="DM14" i="4" s="1"/>
  <c r="DJ14" i="4" a="1"/>
  <c r="DJ14" i="4" s="1"/>
  <c r="DN14" i="4"/>
  <c r="DO14" i="4" s="1"/>
  <c r="FV14" i="4"/>
  <c r="DX14" i="4"/>
  <c r="FX14" i="4"/>
  <c r="FG14" i="4"/>
  <c r="FW14" i="4"/>
  <c r="DZ14" i="4"/>
  <c r="CX14" i="4" l="1"/>
  <c r="CZ15" i="4" s="1"/>
  <c r="DP14" i="4"/>
  <c r="CY15" i="4"/>
  <c r="EA14" i="4"/>
  <c r="EB14" i="4"/>
  <c r="E14" i="4"/>
  <c r="G14" i="4"/>
  <c r="X15" i="4" a="1"/>
  <c r="W15" i="4" a="1"/>
  <c r="X15" i="4" l="1"/>
  <c r="K15" i="4" s="1"/>
  <c r="W15" i="4"/>
  <c r="R15" i="4" s="1"/>
  <c r="O15" i="4"/>
  <c r="FR15" i="4"/>
  <c r="FC14" i="4"/>
  <c r="EC14" i="4"/>
  <c r="F14" i="4"/>
  <c r="FB14" i="4" s="1"/>
  <c r="ED14" i="4"/>
  <c r="EY16" i="4"/>
  <c r="DU15" i="4"/>
  <c r="DR15" i="4" s="1"/>
  <c r="P15" i="4" l="1"/>
  <c r="FT15" i="4"/>
  <c r="B14" i="4"/>
  <c r="DT15" i="4"/>
  <c r="DQ15" i="4" s="1"/>
  <c r="EX16" i="4"/>
  <c r="FP15" i="4"/>
  <c r="FD14" i="4" l="1"/>
  <c r="EE14" i="4"/>
  <c r="AA15" i="4" s="1"/>
  <c r="EZ16" i="4"/>
  <c r="DV15" i="4"/>
  <c r="DS15" i="4" s="1"/>
  <c r="C15" i="4"/>
  <c r="BX15" i="4" l="1"/>
  <c r="BY15" i="4" s="1"/>
  <c r="CA15" i="4"/>
  <c r="CU15" i="4" l="1" a="1"/>
  <c r="CU15" i="4" s="1"/>
  <c r="CV15" i="4" a="1"/>
  <c r="CV15" i="4" s="1"/>
  <c r="CW15" i="4" a="1"/>
  <c r="CW15" i="4" s="1"/>
  <c r="CT15" i="4" a="1"/>
  <c r="CT15" i="4" s="1"/>
  <c r="FE14" i="4"/>
  <c r="T14" i="4" s="1"/>
  <c r="U14" i="4" s="1"/>
  <c r="DB15" i="4" l="1"/>
  <c r="DE15" i="4"/>
  <c r="DI15" i="4"/>
  <c r="DD15" i="4"/>
  <c r="DC15" i="4"/>
  <c r="EW15" i="4"/>
  <c r="V14" i="4"/>
  <c r="DF15" i="4"/>
  <c r="DH15" i="4"/>
  <c r="DG15" i="4"/>
  <c r="DL15" i="4" l="1" a="1"/>
  <c r="DL15" i="4" s="1"/>
  <c r="DM15" i="4" a="1"/>
  <c r="DM15" i="4" s="1"/>
  <c r="DK15" i="4" a="1"/>
  <c r="DK15" i="4" s="1"/>
  <c r="DJ15" i="4" a="1"/>
  <c r="DJ15" i="4" s="1"/>
  <c r="DN15" i="4"/>
  <c r="CY16" i="4" s="1"/>
  <c r="FS15" i="4"/>
  <c r="FQ15" i="4"/>
  <c r="FU15" i="4"/>
  <c r="Q15" i="4" s="1"/>
  <c r="J15" i="4" s="1"/>
  <c r="S15" i="4" s="1"/>
  <c r="FA15" i="4"/>
  <c r="CX15" i="4" l="1"/>
  <c r="CZ16" i="4" s="1"/>
  <c r="DO15" i="4"/>
  <c r="DP15" i="4" s="1"/>
  <c r="FF15" i="4"/>
  <c r="FX15" i="4"/>
  <c r="FG15" i="4"/>
  <c r="DW15" i="4"/>
  <c r="D15" i="4" s="1"/>
  <c r="DX15" i="4"/>
  <c r="FV15" i="4"/>
  <c r="DZ15" i="4"/>
  <c r="DY15" i="4"/>
  <c r="FW15" i="4"/>
  <c r="X16" i="4" a="1"/>
  <c r="W16" i="4" a="1"/>
  <c r="X16" i="4" l="1"/>
  <c r="K16" i="4" s="1"/>
  <c r="W16" i="4"/>
  <c r="R16" i="4" s="1"/>
  <c r="O16" i="4"/>
  <c r="FR16" i="4"/>
  <c r="EY17" i="4"/>
  <c r="DU16" i="4"/>
  <c r="DR16" i="4" s="1"/>
  <c r="FC15" i="4"/>
  <c r="EB15" i="4"/>
  <c r="E15" i="4"/>
  <c r="EA15" i="4"/>
  <c r="P16" i="4" l="1"/>
  <c r="EC15" i="4"/>
  <c r="F15" i="4"/>
  <c r="ED15" i="4"/>
  <c r="FT16" i="4"/>
  <c r="DV16" i="4"/>
  <c r="DS16" i="4" s="1"/>
  <c r="EZ17" i="4"/>
  <c r="FD15" i="4"/>
  <c r="B15" i="4" l="1"/>
  <c r="FB15" i="4"/>
  <c r="DT16" i="4"/>
  <c r="DQ16" i="4" s="1"/>
  <c r="EX17" i="4"/>
  <c r="FP16" i="4"/>
  <c r="EE15" i="4" l="1"/>
  <c r="AA16" i="4" s="1"/>
  <c r="C16" i="4"/>
  <c r="CA16" i="4" l="1"/>
  <c r="BX16" i="4"/>
  <c r="BY16" i="4" s="1"/>
  <c r="FE15" i="4"/>
  <c r="T15" i="4" s="1"/>
  <c r="U15" i="4" s="1"/>
  <c r="CV16" i="4" l="1" a="1"/>
  <c r="CV16" i="4" s="1"/>
  <c r="CW16" i="4" a="1"/>
  <c r="CW16" i="4" s="1"/>
  <c r="CT16" i="4" a="1"/>
  <c r="CT16" i="4" s="1"/>
  <c r="CU16" i="4" a="1"/>
  <c r="CU16" i="4" s="1"/>
  <c r="EW16" i="4"/>
  <c r="V15" i="4"/>
  <c r="DC16" i="4" l="1"/>
  <c r="DB16" i="4"/>
  <c r="DE16" i="4"/>
  <c r="DD16" i="4"/>
  <c r="FU16" i="4"/>
  <c r="FQ16" i="4"/>
  <c r="DW16" i="4" s="1"/>
  <c r="D16" i="4" s="1"/>
  <c r="FS16" i="4"/>
  <c r="DZ16" i="4" s="1"/>
  <c r="FA16" i="4"/>
  <c r="DG16" i="4"/>
  <c r="DI16" i="4"/>
  <c r="DF16" i="4"/>
  <c r="DH16" i="4"/>
  <c r="FF16" i="4" l="1"/>
  <c r="Q16" i="4"/>
  <c r="J16" i="4" s="1"/>
  <c r="S16" i="4" s="1"/>
  <c r="DM16" i="4" a="1"/>
  <c r="DM16" i="4" s="1"/>
  <c r="DK16" i="4" a="1"/>
  <c r="DK16" i="4" s="1"/>
  <c r="DL16" i="4" a="1"/>
  <c r="DL16" i="4" s="1"/>
  <c r="DJ16" i="4" a="1"/>
  <c r="DJ16" i="4" s="1"/>
  <c r="DN16" i="4"/>
  <c r="DO16" i="4" s="1"/>
  <c r="FW16" i="4"/>
  <c r="DY16" i="4"/>
  <c r="FV16" i="4"/>
  <c r="DX16" i="4"/>
  <c r="FG16" i="4"/>
  <c r="EA16" i="4" s="1"/>
  <c r="FX16" i="4"/>
  <c r="CX16" i="4" l="1"/>
  <c r="CZ17" i="4" s="1"/>
  <c r="DP16" i="4"/>
  <c r="CY17" i="4"/>
  <c r="EC16" i="4"/>
  <c r="EB16" i="4"/>
  <c r="E16" i="4"/>
  <c r="FC16" i="4"/>
  <c r="X17" i="4" a="1"/>
  <c r="W17" i="4" a="1"/>
  <c r="DU17" i="4" l="1"/>
  <c r="DR17" i="4" s="1"/>
  <c r="EY18" i="4"/>
  <c r="FR17" i="4"/>
  <c r="X17" i="4"/>
  <c r="K17" i="4" s="1"/>
  <c r="W17" i="4"/>
  <c r="R17" i="4" s="1"/>
  <c r="O17" i="4"/>
  <c r="F16" i="4"/>
  <c r="P17" i="4" l="1"/>
  <c r="ED16" i="4"/>
  <c r="B16" i="4" s="1"/>
  <c r="FP17" i="4"/>
  <c r="DT17" i="4"/>
  <c r="DQ17" i="4" s="1"/>
  <c r="C17" i="4" s="1"/>
  <c r="EX18" i="4"/>
  <c r="FB16" i="4"/>
  <c r="EE16" i="4" l="1"/>
  <c r="AA17" i="4" s="1"/>
  <c r="FD16" i="4"/>
  <c r="DV17" i="4"/>
  <c r="DS17" i="4" s="1"/>
  <c r="EZ18" i="4"/>
  <c r="FT17" i="4"/>
  <c r="CA17" i="4" l="1"/>
  <c r="BX17" i="4"/>
  <c r="BY17" i="4" s="1"/>
  <c r="FE16" i="4"/>
  <c r="V16" i="4" s="1"/>
  <c r="CV17" i="4" l="1" a="1"/>
  <c r="CV17" i="4" s="1"/>
  <c r="CU17" i="4" a="1"/>
  <c r="CU17" i="4" s="1"/>
  <c r="CW17" i="4" a="1"/>
  <c r="CW17" i="4" s="1"/>
  <c r="CT17" i="4" a="1"/>
  <c r="CT17" i="4" s="1"/>
  <c r="EW17" i="4"/>
  <c r="T16" i="4"/>
  <c r="U16" i="4" s="1"/>
  <c r="DZ17" i="4"/>
  <c r="DW17" i="4"/>
  <c r="FU17" i="4" l="1"/>
  <c r="Q17" i="4" s="1"/>
  <c r="J17" i="4" s="1"/>
  <c r="S17" i="4" s="1"/>
  <c r="DB17" i="4"/>
  <c r="DE17" i="4"/>
  <c r="DI17" i="4"/>
  <c r="DC17" i="4"/>
  <c r="DD17" i="4"/>
  <c r="FG17" i="4"/>
  <c r="FS17" i="4"/>
  <c r="FW17" i="4" s="1"/>
  <c r="FQ17" i="4"/>
  <c r="FA17" i="4"/>
  <c r="D17" i="4"/>
  <c r="DF17" i="4"/>
  <c r="DG17" i="4"/>
  <c r="DH17" i="4"/>
  <c r="FF17" i="4" l="1"/>
  <c r="EA17" i="4" s="1"/>
  <c r="FX17" i="4"/>
  <c r="EY19" i="4"/>
  <c r="DK17" i="4" a="1"/>
  <c r="DK17" i="4" s="1"/>
  <c r="DL17" i="4" a="1"/>
  <c r="DL17" i="4" s="1"/>
  <c r="DM17" i="4" a="1"/>
  <c r="DM17" i="4" s="1"/>
  <c r="DJ17" i="4" a="1"/>
  <c r="DJ17" i="4" s="1"/>
  <c r="DN17" i="4"/>
  <c r="DO17" i="4" s="1"/>
  <c r="FC17" i="4"/>
  <c r="FV17" i="4"/>
  <c r="DX17" i="4"/>
  <c r="DY17" i="4"/>
  <c r="DU18" i="4" l="1"/>
  <c r="DR18" i="4" s="1"/>
  <c r="CX17" i="4"/>
  <c r="CZ18" i="4" s="1"/>
  <c r="DP17" i="4"/>
  <c r="CY18" i="4"/>
  <c r="FR18" i="4"/>
  <c r="EC17" i="4"/>
  <c r="E17" i="4"/>
  <c r="EB17" i="4"/>
  <c r="X18" i="4" a="1"/>
  <c r="W18" i="4" a="1"/>
  <c r="X18" i="4" l="1"/>
  <c r="K18" i="4" s="1"/>
  <c r="W18" i="4"/>
  <c r="R18" i="4" s="1"/>
  <c r="O18" i="4"/>
  <c r="F17" i="4"/>
  <c r="FB17" i="4" s="1"/>
  <c r="Q18" i="4" l="1"/>
  <c r="ED17" i="4"/>
  <c r="B17" i="4" s="1"/>
  <c r="FT18" i="4"/>
  <c r="FD17" i="4"/>
  <c r="DT18" i="4"/>
  <c r="DQ18" i="4" s="1"/>
  <c r="C18" i="4" s="1"/>
  <c r="EX19" i="4"/>
  <c r="FP18" i="4"/>
  <c r="DV18" i="4"/>
  <c r="DS18" i="4" s="1"/>
  <c r="EZ19" i="4"/>
  <c r="EE17" i="4" l="1"/>
  <c r="AA18" i="4" s="1"/>
  <c r="CA18" i="4" l="1"/>
  <c r="BX18" i="4"/>
  <c r="BY18" i="4" s="1"/>
  <c r="FE17" i="4"/>
  <c r="DZ18" i="4"/>
  <c r="CV18" i="4" l="1" a="1"/>
  <c r="CV18" i="4" s="1"/>
  <c r="CW18" i="4" a="1"/>
  <c r="CW18" i="4" s="1"/>
  <c r="CT18" i="4" a="1"/>
  <c r="CT18" i="4" s="1"/>
  <c r="CU18" i="4" a="1"/>
  <c r="CU18" i="4" s="1"/>
  <c r="T17" i="4"/>
  <c r="U17" i="4" s="1"/>
  <c r="EW18" i="4"/>
  <c r="V17" i="4"/>
  <c r="DC18" i="4" l="1"/>
  <c r="DB18" i="4"/>
  <c r="DE18" i="4"/>
  <c r="DI18" i="4"/>
  <c r="DD18" i="4"/>
  <c r="FU18" i="4"/>
  <c r="FS18" i="4"/>
  <c r="FQ18" i="4"/>
  <c r="FA18" i="4"/>
  <c r="DG18" i="4"/>
  <c r="DF18" i="4"/>
  <c r="DH18" i="4"/>
  <c r="P18" i="4" l="1"/>
  <c r="J18" i="4" s="1"/>
  <c r="S18" i="4" s="1"/>
  <c r="FF18" i="4"/>
  <c r="DK18" i="4" a="1"/>
  <c r="DK18" i="4" s="1"/>
  <c r="DL18" i="4" a="1"/>
  <c r="DL18" i="4" s="1"/>
  <c r="DM18" i="4" a="1"/>
  <c r="DM18" i="4" s="1"/>
  <c r="DJ18" i="4" a="1"/>
  <c r="DJ18" i="4" s="1"/>
  <c r="DN18" i="4"/>
  <c r="CY19" i="4" s="1"/>
  <c r="DW18" i="4"/>
  <c r="DX18" i="4"/>
  <c r="FV18" i="4"/>
  <c r="DY18" i="4"/>
  <c r="FW18" i="4"/>
  <c r="FG18" i="4"/>
  <c r="FX18" i="4"/>
  <c r="FR19" i="4" l="1"/>
  <c r="DO18" i="4"/>
  <c r="DP18" i="4" s="1"/>
  <c r="CX18" i="4" s="1"/>
  <c r="CZ19" i="4" s="1"/>
  <c r="EB18" i="4"/>
  <c r="E18" i="4"/>
  <c r="D18" i="4"/>
  <c r="EA18" i="4"/>
  <c r="X19" i="4" a="1"/>
  <c r="W19" i="4" a="1"/>
  <c r="X19" i="4" l="1"/>
  <c r="K19" i="4" s="1"/>
  <c r="W19" i="4"/>
  <c r="R19" i="4" s="1"/>
  <c r="O19" i="4"/>
  <c r="EC18" i="4"/>
  <c r="FD18" i="4"/>
  <c r="DU19" i="4"/>
  <c r="DR19" i="4" s="1"/>
  <c r="EY20" i="4"/>
  <c r="FC18" i="4"/>
  <c r="F18" i="4"/>
  <c r="ED18" i="4"/>
  <c r="B18" i="4" l="1"/>
  <c r="Q19" i="4"/>
  <c r="FT19" i="4"/>
  <c r="EZ20" i="4"/>
  <c r="DV19" i="4"/>
  <c r="DS19" i="4" s="1"/>
  <c r="DZ19" i="4"/>
  <c r="FB18" i="4"/>
  <c r="EX20" i="4"/>
  <c r="FP19" i="4"/>
  <c r="DT19" i="4"/>
  <c r="DQ19" i="4" s="1"/>
  <c r="C19" i="4" s="1"/>
  <c r="EE18" i="4" l="1"/>
  <c r="AA19" i="4" s="1"/>
  <c r="CA19" i="4" l="1"/>
  <c r="BX19" i="4"/>
  <c r="BY19" i="4" s="1"/>
  <c r="FE18" i="4"/>
  <c r="CU19" i="4" l="1" a="1"/>
  <c r="CU19" i="4" s="1"/>
  <c r="CT19" i="4" a="1"/>
  <c r="CT19" i="4" s="1"/>
  <c r="CW19" i="4" a="1"/>
  <c r="CW19" i="4" s="1"/>
  <c r="CV19" i="4" a="1"/>
  <c r="CV19" i="4" s="1"/>
  <c r="T18" i="4"/>
  <c r="U18" i="4" s="1"/>
  <c r="V18" i="4"/>
  <c r="EW19" i="4"/>
  <c r="DD19" i="4" l="1"/>
  <c r="DE19" i="4"/>
  <c r="DB19" i="4"/>
  <c r="DC19" i="4"/>
  <c r="FU19" i="4"/>
  <c r="FA19" i="4"/>
  <c r="FS19" i="4"/>
  <c r="FQ19" i="4"/>
  <c r="DW19" i="4" s="1"/>
  <c r="D19" i="4" s="1"/>
  <c r="DH19" i="4"/>
  <c r="DI19" i="4"/>
  <c r="DF19" i="4"/>
  <c r="DG19" i="4"/>
  <c r="FF19" i="4" l="1"/>
  <c r="P19" i="4"/>
  <c r="J19" i="4" s="1"/>
  <c r="S19" i="4" s="1"/>
  <c r="DL19" i="4" a="1"/>
  <c r="DL19" i="4" s="1"/>
  <c r="DM19" i="4" a="1"/>
  <c r="DM19" i="4" s="1"/>
  <c r="DK19" i="4" a="1"/>
  <c r="DK19" i="4" s="1"/>
  <c r="DJ19" i="4" a="1"/>
  <c r="DJ19" i="4" s="1"/>
  <c r="DN19" i="4"/>
  <c r="CY20" i="4" s="1"/>
  <c r="DX19" i="4"/>
  <c r="FV19" i="4"/>
  <c r="FW19" i="4"/>
  <c r="DY19" i="4"/>
  <c r="FG19" i="4"/>
  <c r="EA19" i="4" s="1"/>
  <c r="FX19" i="4"/>
  <c r="DO19" i="4" l="1"/>
  <c r="DP19" i="4" s="1"/>
  <c r="CX19" i="4" s="1"/>
  <c r="CZ20" i="4" s="1"/>
  <c r="EC19" i="4"/>
  <c r="E19" i="4"/>
  <c r="F19" i="4" s="1"/>
  <c r="FB19" i="4" s="1"/>
  <c r="EB19" i="4"/>
  <c r="X20" i="4" a="1"/>
  <c r="W20" i="4" a="1"/>
  <c r="ED19" i="4" l="1"/>
  <c r="B19" i="4" s="1"/>
  <c r="X20" i="4"/>
  <c r="K20" i="4" s="1"/>
  <c r="W20" i="4"/>
  <c r="R20" i="4" s="1"/>
  <c r="O20" i="4"/>
  <c r="DT20" i="4"/>
  <c r="DQ20" i="4" s="1"/>
  <c r="C20" i="4" s="1"/>
  <c r="EX21" i="4"/>
  <c r="FP20" i="4"/>
  <c r="FR20" i="4"/>
  <c r="EY21" i="4"/>
  <c r="DU20" i="4"/>
  <c r="DR20" i="4" s="1"/>
  <c r="FC19" i="4"/>
  <c r="P20" i="4" l="1"/>
  <c r="FD19" i="4"/>
  <c r="EZ21" i="4"/>
  <c r="DV20" i="4"/>
  <c r="DS20" i="4" s="1"/>
  <c r="FT20" i="4"/>
  <c r="DW20" i="4"/>
  <c r="EE19" i="4" l="1"/>
  <c r="AA20" i="4" s="1"/>
  <c r="D20" i="4"/>
  <c r="CA20" i="4" l="1"/>
  <c r="BX20" i="4"/>
  <c r="BY20" i="4" s="1"/>
  <c r="FE19" i="4"/>
  <c r="CW20" i="4" l="1" a="1"/>
  <c r="CW20" i="4" s="1"/>
  <c r="CT20" i="4" a="1"/>
  <c r="CT20" i="4" s="1"/>
  <c r="CU20" i="4" a="1"/>
  <c r="CU20" i="4" s="1"/>
  <c r="CV20" i="4" a="1"/>
  <c r="CV20" i="4" s="1"/>
  <c r="T19" i="4"/>
  <c r="U19" i="4" s="1"/>
  <c r="V19" i="4"/>
  <c r="EW20" i="4"/>
  <c r="DD20" i="4" l="1"/>
  <c r="DH20" i="4"/>
  <c r="DC20" i="4"/>
  <c r="DG20" i="4"/>
  <c r="DB20" i="4"/>
  <c r="DI20" i="4"/>
  <c r="DE20" i="4"/>
  <c r="FU20" i="4"/>
  <c r="Q20" i="4" s="1"/>
  <c r="J20" i="4" s="1"/>
  <c r="S20" i="4" s="1"/>
  <c r="FQ20" i="4"/>
  <c r="FA20" i="4"/>
  <c r="FS20" i="4"/>
  <c r="DF20" i="4"/>
  <c r="DM20" i="4" l="1" a="1"/>
  <c r="DM20" i="4" s="1"/>
  <c r="DK20" i="4" a="1"/>
  <c r="DK20" i="4" s="1"/>
  <c r="DL20" i="4" a="1"/>
  <c r="DL20" i="4" s="1"/>
  <c r="DJ20" i="4" a="1"/>
  <c r="DJ20" i="4" s="1"/>
  <c r="DN20" i="4"/>
  <c r="CY21" i="4" s="1"/>
  <c r="DZ20" i="4"/>
  <c r="FW20" i="4"/>
  <c r="DY20" i="4"/>
  <c r="DX20" i="4"/>
  <c r="FV20" i="4"/>
  <c r="FF20" i="4"/>
  <c r="FX20" i="4"/>
  <c r="FG20" i="4"/>
  <c r="CX20" i="4" l="1"/>
  <c r="CZ21" i="4" s="1"/>
  <c r="DO20" i="4"/>
  <c r="DP20" i="4" s="1"/>
  <c r="EB20" i="4"/>
  <c r="E20" i="4"/>
  <c r="F20" i="4" s="1"/>
  <c r="FP21" i="4" s="1"/>
  <c r="EA20" i="4"/>
  <c r="X21" i="4" a="1"/>
  <c r="W21" i="4" a="1"/>
  <c r="X21" i="4" l="1"/>
  <c r="K21" i="4" s="1"/>
  <c r="W21" i="4"/>
  <c r="R21" i="4" s="1"/>
  <c r="O21" i="4"/>
  <c r="ED20" i="4"/>
  <c r="FT21" i="4"/>
  <c r="EZ22" i="4"/>
  <c r="DV21" i="4"/>
  <c r="DS21" i="4" s="1"/>
  <c r="FD20" i="4"/>
  <c r="EC20" i="4"/>
  <c r="FB20" i="4"/>
  <c r="EX22" i="4"/>
  <c r="DT21" i="4"/>
  <c r="DQ21" i="4" s="1"/>
  <c r="C21" i="4" s="1"/>
  <c r="Q21" i="4" l="1"/>
  <c r="B20" i="4"/>
  <c r="FC20" i="4"/>
  <c r="EY22" i="4"/>
  <c r="DU21" i="4"/>
  <c r="DR21" i="4" s="1"/>
  <c r="FR21" i="4"/>
  <c r="EE20" i="4" l="1"/>
  <c r="AA21" i="4" s="1"/>
  <c r="CA21" i="4" l="1"/>
  <c r="BX21" i="4"/>
  <c r="BY21" i="4" s="1"/>
  <c r="FE20" i="4"/>
  <c r="T20" i="4" s="1"/>
  <c r="U20" i="4" s="1"/>
  <c r="CT21" i="4" l="1" a="1"/>
  <c r="CT21" i="4" s="1"/>
  <c r="CW21" i="4" a="1"/>
  <c r="CW21" i="4" s="1"/>
  <c r="CU21" i="4" a="1"/>
  <c r="CU21" i="4" s="1"/>
  <c r="CV21" i="4" a="1"/>
  <c r="CV21" i="4" s="1"/>
  <c r="EW21" i="4"/>
  <c r="V20" i="4"/>
  <c r="DD21" i="4" l="1"/>
  <c r="DC21" i="4"/>
  <c r="DE21" i="4"/>
  <c r="DI21" i="4"/>
  <c r="DB21" i="4"/>
  <c r="FU21" i="4"/>
  <c r="P21" i="4" s="1"/>
  <c r="J21" i="4" s="1"/>
  <c r="S21" i="4" s="1"/>
  <c r="FA21" i="4"/>
  <c r="FS21" i="4"/>
  <c r="DZ21" i="4" s="1"/>
  <c r="FQ21" i="4"/>
  <c r="DW21" i="4" s="1"/>
  <c r="D21" i="4" s="1"/>
  <c r="DF21" i="4"/>
  <c r="DH21" i="4"/>
  <c r="DG21" i="4"/>
  <c r="DK21" i="4" l="1" a="1"/>
  <c r="DK21" i="4" s="1"/>
  <c r="DL21" i="4" a="1"/>
  <c r="DL21" i="4" s="1"/>
  <c r="DM21" i="4" a="1"/>
  <c r="DM21" i="4" s="1"/>
  <c r="DJ21" i="4" a="1"/>
  <c r="DJ21" i="4" s="1"/>
  <c r="DN21" i="4"/>
  <c r="CY22" i="4" s="1"/>
  <c r="FW21" i="4"/>
  <c r="DY21" i="4"/>
  <c r="FF21" i="4"/>
  <c r="FG21" i="4"/>
  <c r="EA21" i="4" s="1"/>
  <c r="FX21" i="4"/>
  <c r="FV21" i="4"/>
  <c r="DX21" i="4"/>
  <c r="CX21" i="4" l="1"/>
  <c r="CZ22" i="4" s="1"/>
  <c r="DO21" i="4"/>
  <c r="DP21" i="4" s="1"/>
  <c r="EB21" i="4"/>
  <c r="FD21" i="4" s="1"/>
  <c r="E21" i="4"/>
  <c r="X22" i="4" a="1"/>
  <c r="W22" i="4" a="1"/>
  <c r="X22" i="4" l="1"/>
  <c r="K22" i="4" s="1"/>
  <c r="W22" i="4"/>
  <c r="R22" i="4" s="1"/>
  <c r="O22" i="4"/>
  <c r="EC21" i="4"/>
  <c r="F21" i="4"/>
  <c r="FB21" i="4" s="1"/>
  <c r="ED21" i="4"/>
  <c r="DV22" i="4"/>
  <c r="DS22" i="4" s="1"/>
  <c r="EZ23" i="4"/>
  <c r="FT22" i="4"/>
  <c r="Q22" i="4" l="1"/>
  <c r="B21" i="4"/>
  <c r="DU22" i="4"/>
  <c r="DR22" i="4" s="1"/>
  <c r="EY23" i="4"/>
  <c r="FC21" i="4"/>
  <c r="FR22" i="4"/>
  <c r="EX23" i="4"/>
  <c r="DT22" i="4"/>
  <c r="DQ22" i="4" s="1"/>
  <c r="FP22" i="4"/>
  <c r="EE21" i="4" l="1"/>
  <c r="AA22" i="4" s="1"/>
  <c r="C22" i="4"/>
  <c r="CA22" i="4" l="1"/>
  <c r="BX22" i="4"/>
  <c r="BY22" i="4" s="1"/>
  <c r="FE21" i="4"/>
  <c r="CW22" i="4" l="1" a="1"/>
  <c r="CW22" i="4" s="1"/>
  <c r="CU22" i="4" a="1"/>
  <c r="CU22" i="4" s="1"/>
  <c r="CV22" i="4" a="1"/>
  <c r="CV22" i="4" s="1"/>
  <c r="CT22" i="4" a="1"/>
  <c r="CT22" i="4" s="1"/>
  <c r="T21" i="4"/>
  <c r="U21" i="4" s="1"/>
  <c r="V21" i="4"/>
  <c r="EW22" i="4"/>
  <c r="DB22" i="4" l="1"/>
  <c r="DD22" i="4"/>
  <c r="DC22" i="4"/>
  <c r="DE22" i="4"/>
  <c r="FQ22" i="4"/>
  <c r="DW22" i="4" s="1"/>
  <c r="D22" i="4" s="1"/>
  <c r="FS22" i="4"/>
  <c r="DZ22" i="4" s="1"/>
  <c r="FA22" i="4"/>
  <c r="FU22" i="4"/>
  <c r="DF22" i="4"/>
  <c r="DH22" i="4"/>
  <c r="DG22" i="4"/>
  <c r="DI22" i="4"/>
  <c r="FF22" i="4" l="1"/>
  <c r="P22" i="4"/>
  <c r="J22" i="4" s="1"/>
  <c r="S22" i="4" s="1"/>
  <c r="DK22" i="4" a="1"/>
  <c r="DK22" i="4" s="1"/>
  <c r="DL22" i="4" a="1"/>
  <c r="DL22" i="4" s="1"/>
  <c r="DM22" i="4" a="1"/>
  <c r="DM22" i="4" s="1"/>
  <c r="DJ22" i="4" a="1"/>
  <c r="DJ22" i="4" s="1"/>
  <c r="DN22" i="4"/>
  <c r="DO22" i="4" s="1"/>
  <c r="DY22" i="4"/>
  <c r="FW22" i="4"/>
  <c r="DX22" i="4"/>
  <c r="FV22" i="4"/>
  <c r="FG22" i="4"/>
  <c r="EA22" i="4" s="1"/>
  <c r="FX22" i="4"/>
  <c r="CX22" i="4" l="1"/>
  <c r="CZ23" i="4" s="1"/>
  <c r="DP22" i="4"/>
  <c r="CY23" i="4"/>
  <c r="EB22" i="4"/>
  <c r="FT23" i="4" s="1"/>
  <c r="E22" i="4"/>
  <c r="X23" i="4" a="1"/>
  <c r="W23" i="4" a="1"/>
  <c r="X23" i="4" l="1"/>
  <c r="K23" i="4" s="1"/>
  <c r="W23" i="4"/>
  <c r="R23" i="4" s="1"/>
  <c r="O23" i="4"/>
  <c r="EC22" i="4"/>
  <c r="F22" i="4"/>
  <c r="ED22" i="4"/>
  <c r="DV23" i="4"/>
  <c r="DS23" i="4" s="1"/>
  <c r="EZ24" i="4"/>
  <c r="FD22" i="4"/>
  <c r="Q23" i="4" l="1"/>
  <c r="B22" i="4"/>
  <c r="EY24" i="4"/>
  <c r="DU23" i="4"/>
  <c r="DR23" i="4" s="1"/>
  <c r="FC22" i="4"/>
  <c r="FR23" i="4"/>
  <c r="FP23" i="4"/>
  <c r="EX24" i="4"/>
  <c r="DT23" i="4"/>
  <c r="DQ23" i="4" s="1"/>
  <c r="C23" i="4" s="1"/>
  <c r="FB22" i="4"/>
  <c r="EE22" i="4" l="1"/>
  <c r="AA23" i="4" s="1"/>
  <c r="CA23" i="4" l="1"/>
  <c r="BX23" i="4"/>
  <c r="BY23" i="4" s="1"/>
  <c r="FE22" i="4"/>
  <c r="T22" i="4" s="1"/>
  <c r="U22" i="4" s="1"/>
  <c r="CU23" i="4" l="1" a="1"/>
  <c r="CU23" i="4" s="1"/>
  <c r="CV23" i="4" a="1"/>
  <c r="CV23" i="4" s="1"/>
  <c r="CT23" i="4" a="1"/>
  <c r="CT23" i="4" s="1"/>
  <c r="CW23" i="4" a="1"/>
  <c r="CW23" i="4" s="1"/>
  <c r="V22" i="4"/>
  <c r="EW23" i="4"/>
  <c r="DE23" i="4" l="1"/>
  <c r="DI23" i="4"/>
  <c r="DB23" i="4"/>
  <c r="DH23" i="4"/>
  <c r="DD23" i="4"/>
  <c r="DC23" i="4"/>
  <c r="FA23" i="4"/>
  <c r="FQ23" i="4"/>
  <c r="DW23" i="4" s="1"/>
  <c r="D23" i="4" s="1"/>
  <c r="FU23" i="4"/>
  <c r="FS23" i="4"/>
  <c r="DZ23" i="4" s="1"/>
  <c r="DG23" i="4"/>
  <c r="DF23" i="4"/>
  <c r="FF23" i="4" l="1"/>
  <c r="P23" i="4"/>
  <c r="J23" i="4" s="1"/>
  <c r="S23" i="4" s="1"/>
  <c r="DL23" i="4" a="1"/>
  <c r="DL23" i="4" s="1"/>
  <c r="DM23" i="4" a="1"/>
  <c r="DM23" i="4" s="1"/>
  <c r="DK23" i="4" a="1"/>
  <c r="DK23" i="4" s="1"/>
  <c r="DJ23" i="4" a="1"/>
  <c r="DJ23" i="4" s="1"/>
  <c r="DN23" i="4"/>
  <c r="DO23" i="4" s="1"/>
  <c r="DY23" i="4"/>
  <c r="FW23" i="4"/>
  <c r="FG23" i="4"/>
  <c r="EA23" i="4" s="1"/>
  <c r="FX23" i="4"/>
  <c r="DX23" i="4"/>
  <c r="FV23" i="4"/>
  <c r="DP23" i="4" l="1"/>
  <c r="CX23" i="4" s="1"/>
  <c r="CZ24" i="4" s="1"/>
  <c r="CY24" i="4"/>
  <c r="EC23" i="4"/>
  <c r="E23" i="4"/>
  <c r="EB23" i="4"/>
  <c r="FD23" i="4" s="1"/>
  <c r="X24" i="4" a="1"/>
  <c r="W24" i="4" a="1"/>
  <c r="FR24" i="4" l="1"/>
  <c r="DU24" i="4"/>
  <c r="DR24" i="4" s="1"/>
  <c r="EY25" i="4"/>
  <c r="FC23" i="4"/>
  <c r="X24" i="4"/>
  <c r="K24" i="4" s="1"/>
  <c r="W24" i="4"/>
  <c r="R24" i="4" s="1"/>
  <c r="O24" i="4"/>
  <c r="F23" i="4"/>
  <c r="FB23" i="4" s="1"/>
  <c r="ED23" i="4"/>
  <c r="B23" i="4" s="1"/>
  <c r="FT24" i="4"/>
  <c r="EZ25" i="4"/>
  <c r="DV24" i="4"/>
  <c r="DS24" i="4" s="1"/>
  <c r="P24" i="4" l="1"/>
  <c r="DT24" i="4"/>
  <c r="DQ24" i="4" s="1"/>
  <c r="C24" i="4" s="1"/>
  <c r="EX25" i="4"/>
  <c r="FP24" i="4"/>
  <c r="EE23" i="4" l="1"/>
  <c r="AA24" i="4" s="1"/>
  <c r="CA24" i="4" l="1"/>
  <c r="BX24" i="4"/>
  <c r="BY24" i="4" s="1"/>
  <c r="FE23" i="4"/>
  <c r="CW24" i="4" l="1" a="1"/>
  <c r="CW24" i="4" s="1"/>
  <c r="CU24" i="4" a="1"/>
  <c r="CU24" i="4" s="1"/>
  <c r="CT24" i="4" a="1"/>
  <c r="CT24" i="4" s="1"/>
  <c r="CV24" i="4" a="1"/>
  <c r="CV24" i="4" s="1"/>
  <c r="T23" i="4"/>
  <c r="U23" i="4" s="1"/>
  <c r="EW24" i="4"/>
  <c r="V23" i="4"/>
  <c r="DD24" i="4" l="1"/>
  <c r="DH24" i="4"/>
  <c r="DB24" i="4"/>
  <c r="DC24" i="4"/>
  <c r="DE24" i="4"/>
  <c r="DI24" i="4"/>
  <c r="FU24" i="4"/>
  <c r="Q24" i="4" s="1"/>
  <c r="J24" i="4" s="1"/>
  <c r="S24" i="4" s="1"/>
  <c r="FQ24" i="4"/>
  <c r="FS24" i="4"/>
  <c r="FA24" i="4"/>
  <c r="DG24" i="4"/>
  <c r="DF24" i="4"/>
  <c r="DM24" i="4" l="1" a="1"/>
  <c r="DM24" i="4" s="1"/>
  <c r="DK24" i="4" a="1"/>
  <c r="DK24" i="4" s="1"/>
  <c r="DL24" i="4" a="1"/>
  <c r="DL24" i="4" s="1"/>
  <c r="DJ24" i="4" a="1"/>
  <c r="DJ24" i="4" s="1"/>
  <c r="DN24" i="4"/>
  <c r="CY25" i="4" s="1"/>
  <c r="DZ24" i="4"/>
  <c r="FW24" i="4"/>
  <c r="DY24" i="4"/>
  <c r="DW24" i="4"/>
  <c r="D24" i="4" s="1"/>
  <c r="FV24" i="4"/>
  <c r="DX24" i="4"/>
  <c r="FF24" i="4"/>
  <c r="FX24" i="4"/>
  <c r="FG24" i="4"/>
  <c r="CX24" i="4" l="1"/>
  <c r="CZ25" i="4" s="1"/>
  <c r="DO24" i="4"/>
  <c r="DP24" i="4" s="1"/>
  <c r="E24" i="4"/>
  <c r="EB24" i="4"/>
  <c r="EA24" i="4"/>
  <c r="X25" i="4" a="1"/>
  <c r="W25" i="4" a="1"/>
  <c r="X25" i="4" l="1"/>
  <c r="K25" i="4" s="1"/>
  <c r="W25" i="4"/>
  <c r="R25" i="4" s="1"/>
  <c r="O25" i="4"/>
  <c r="EY26" i="4"/>
  <c r="DU25" i="4"/>
  <c r="DR25" i="4" s="1"/>
  <c r="FC24" i="4"/>
  <c r="FR25" i="4"/>
  <c r="EZ26" i="4"/>
  <c r="F24" i="4"/>
  <c r="ED24" i="4"/>
  <c r="P25" i="4" l="1"/>
  <c r="EC24" i="4"/>
  <c r="B24" i="4" s="1"/>
  <c r="DV25" i="4"/>
  <c r="DS25" i="4" s="1"/>
  <c r="FD24" i="4"/>
  <c r="FT25" i="4"/>
  <c r="FB24" i="4"/>
  <c r="DT25" i="4"/>
  <c r="DQ25" i="4" s="1"/>
  <c r="C25" i="4" s="1"/>
  <c r="EX26" i="4"/>
  <c r="FP25" i="4"/>
  <c r="EE24" i="4" l="1"/>
  <c r="AA25" i="4" s="1"/>
  <c r="BX25" i="4" l="1"/>
  <c r="BY25" i="4" s="1"/>
  <c r="CA25" i="4"/>
  <c r="FE24" i="4"/>
  <c r="T24" i="4" s="1"/>
  <c r="U24" i="4" s="1"/>
  <c r="CU25" i="4" l="1" a="1"/>
  <c r="CU25" i="4" s="1"/>
  <c r="CV25" i="4" a="1"/>
  <c r="CV25" i="4" s="1"/>
  <c r="CW25" i="4" a="1"/>
  <c r="CW25" i="4" s="1"/>
  <c r="CT25" i="4" a="1"/>
  <c r="CT25" i="4" s="1"/>
  <c r="V24" i="4"/>
  <c r="EW25" i="4"/>
  <c r="DB25" i="4" l="1"/>
  <c r="DE25" i="4"/>
  <c r="DD25" i="4"/>
  <c r="DC25" i="4"/>
  <c r="FU25" i="4"/>
  <c r="Q25" i="4" s="1"/>
  <c r="J25" i="4" s="1"/>
  <c r="S25" i="4" s="1"/>
  <c r="FQ25" i="4"/>
  <c r="FS25" i="4"/>
  <c r="DZ25" i="4" s="1"/>
  <c r="FA25" i="4"/>
  <c r="DF25" i="4"/>
  <c r="DG25" i="4"/>
  <c r="DI25" i="4"/>
  <c r="DH25" i="4"/>
  <c r="DK25" i="4" l="1" a="1"/>
  <c r="DK25" i="4" s="1"/>
  <c r="DL25" i="4" a="1"/>
  <c r="DL25" i="4" s="1"/>
  <c r="DM25" i="4" a="1"/>
  <c r="DM25" i="4" s="1"/>
  <c r="DJ25" i="4" a="1"/>
  <c r="DJ25" i="4" s="1"/>
  <c r="DN25" i="4"/>
  <c r="CY26" i="4" s="1"/>
  <c r="EY27" i="4"/>
  <c r="DU26" i="4"/>
  <c r="DR26" i="4" s="1"/>
  <c r="FW25" i="4"/>
  <c r="DY25" i="4"/>
  <c r="DW25" i="4"/>
  <c r="DX25" i="4"/>
  <c r="FV25" i="4"/>
  <c r="FF25" i="4"/>
  <c r="FG25" i="4"/>
  <c r="FX25" i="4"/>
  <c r="FC25" i="4"/>
  <c r="DO25" i="4" l="1"/>
  <c r="DP25" i="4" s="1"/>
  <c r="CX25" i="4" s="1"/>
  <c r="CZ26" i="4" s="1"/>
  <c r="E25" i="4"/>
  <c r="EB25" i="4"/>
  <c r="D25" i="4"/>
  <c r="EA25" i="4"/>
  <c r="FR26" i="4"/>
  <c r="X26" i="4" a="1"/>
  <c r="W26" i="4" a="1"/>
  <c r="X26" i="4" l="1"/>
  <c r="K26" i="4" s="1"/>
  <c r="W26" i="4"/>
  <c r="R26" i="4" s="1"/>
  <c r="O26" i="4"/>
  <c r="EC25" i="4"/>
  <c r="FT26" i="4"/>
  <c r="FD25" i="4"/>
  <c r="DV26" i="4"/>
  <c r="DS26" i="4" s="1"/>
  <c r="EZ27" i="4"/>
  <c r="ED25" i="4"/>
  <c r="F25" i="4"/>
  <c r="Q26" i="4" l="1"/>
  <c r="FB25" i="4"/>
  <c r="FP26" i="4"/>
  <c r="EX27" i="4"/>
  <c r="DT26" i="4"/>
  <c r="DQ26" i="4" s="1"/>
  <c r="B25" i="4"/>
  <c r="DW26" i="4" l="1"/>
  <c r="D26" i="4" s="1"/>
  <c r="C26" i="4"/>
  <c r="EE25" i="4"/>
  <c r="AA26" i="4" s="1"/>
  <c r="CA26" i="4" l="1"/>
  <c r="BX26" i="4"/>
  <c r="BY26" i="4" s="1"/>
  <c r="FE25" i="4"/>
  <c r="CT26" i="4" l="1" a="1"/>
  <c r="CT26" i="4" s="1"/>
  <c r="CU26" i="4" a="1"/>
  <c r="CU26" i="4" s="1"/>
  <c r="CV26" i="4" a="1"/>
  <c r="CV26" i="4" s="1"/>
  <c r="CW26" i="4" a="1"/>
  <c r="CW26" i="4" s="1"/>
  <c r="T25" i="4"/>
  <c r="U25" i="4" s="1"/>
  <c r="V25" i="4"/>
  <c r="EW26" i="4"/>
  <c r="DE26" i="4" l="1"/>
  <c r="DI26" i="4"/>
  <c r="DD26" i="4"/>
  <c r="DC26" i="4"/>
  <c r="DB26" i="4"/>
  <c r="FU26" i="4"/>
  <c r="P26" i="4" s="1"/>
  <c r="J26" i="4" s="1"/>
  <c r="S26" i="4" s="1"/>
  <c r="FS26" i="4"/>
  <c r="DZ26" i="4" s="1"/>
  <c r="FA26" i="4"/>
  <c r="FQ26" i="4"/>
  <c r="DH26" i="4"/>
  <c r="DG26" i="4"/>
  <c r="DF26" i="4"/>
  <c r="DK26" i="4" l="1" a="1"/>
  <c r="DK26" i="4" s="1"/>
  <c r="DL26" i="4" a="1"/>
  <c r="DL26" i="4" s="1"/>
  <c r="DM26" i="4" a="1"/>
  <c r="DM26" i="4" s="1"/>
  <c r="DJ26" i="4" a="1"/>
  <c r="DJ26" i="4" s="1"/>
  <c r="DN26" i="4"/>
  <c r="CY27" i="4" s="1"/>
  <c r="FV26" i="4"/>
  <c r="DX26" i="4"/>
  <c r="DY26" i="4"/>
  <c r="EY28" i="4" s="1"/>
  <c r="FW26" i="4"/>
  <c r="FF26" i="4"/>
  <c r="FX26" i="4"/>
  <c r="FG26" i="4"/>
  <c r="CX26" i="4" l="1"/>
  <c r="CZ27" i="4" s="1"/>
  <c r="DO26" i="4"/>
  <c r="DP26" i="4" s="1"/>
  <c r="DU27" i="4"/>
  <c r="DR27" i="4" s="1"/>
  <c r="FC26" i="4"/>
  <c r="FR27" i="4"/>
  <c r="E26" i="4"/>
  <c r="EB26" i="4"/>
  <c r="EA26" i="4"/>
  <c r="X27" i="4" a="1"/>
  <c r="W27" i="4" a="1"/>
  <c r="X27" i="4" l="1"/>
  <c r="K27" i="4" s="1"/>
  <c r="W27" i="4"/>
  <c r="R27" i="4" s="1"/>
  <c r="O27" i="4"/>
  <c r="EC26" i="4"/>
  <c r="F26" i="4"/>
  <c r="ED26" i="4"/>
  <c r="P27" i="4" l="1"/>
  <c r="EX28" i="4"/>
  <c r="DT27" i="4"/>
  <c r="DQ27" i="4" s="1"/>
  <c r="C27" i="4" s="1"/>
  <c r="FB26" i="4"/>
  <c r="FP27" i="4"/>
  <c r="B26" i="4"/>
  <c r="FT27" i="4" l="1"/>
  <c r="DV27" i="4"/>
  <c r="DS27" i="4" s="1"/>
  <c r="FD26" i="4"/>
  <c r="EZ28" i="4"/>
  <c r="EE26" i="4"/>
  <c r="AA27" i="4" s="1"/>
  <c r="CA27" i="4" l="1"/>
  <c r="BX27" i="4"/>
  <c r="FE26" i="4"/>
  <c r="FF27" i="4"/>
  <c r="CU27" i="4" l="1" a="1"/>
  <c r="CU27" i="4" s="1"/>
  <c r="CV27" i="4" a="1"/>
  <c r="CV27" i="4" s="1"/>
  <c r="CT27" i="4" a="1"/>
  <c r="CT27" i="4" s="1"/>
  <c r="CW27" i="4" a="1"/>
  <c r="CW27" i="4" s="1"/>
  <c r="BY27" i="4"/>
  <c r="T26" i="4"/>
  <c r="U26" i="4" s="1"/>
  <c r="EW27" i="4"/>
  <c r="V26" i="4"/>
  <c r="DE27" i="4" l="1"/>
  <c r="DB27" i="4"/>
  <c r="DD27" i="4"/>
  <c r="DC27" i="4"/>
  <c r="FU27" i="4"/>
  <c r="Q27" i="4" s="1"/>
  <c r="J27" i="4" s="1"/>
  <c r="S27" i="4" s="1"/>
  <c r="FA27" i="4"/>
  <c r="FS27" i="4"/>
  <c r="DZ27" i="4" s="1"/>
  <c r="FQ27" i="4"/>
  <c r="DW27" i="4" s="1"/>
  <c r="D27" i="4" s="1"/>
  <c r="DI27" i="4"/>
  <c r="DF27" i="4"/>
  <c r="DH27" i="4"/>
  <c r="DG27" i="4"/>
  <c r="DL27" i="4" l="1" a="1"/>
  <c r="DL27" i="4" s="1"/>
  <c r="DM27" i="4" a="1"/>
  <c r="DM27" i="4" s="1"/>
  <c r="DK27" i="4" a="1"/>
  <c r="DK27" i="4" s="1"/>
  <c r="DJ27" i="4" a="1"/>
  <c r="DJ27" i="4" s="1"/>
  <c r="DN27" i="4"/>
  <c r="CY28" i="4" s="1"/>
  <c r="DX27" i="4"/>
  <c r="FV27" i="4"/>
  <c r="DY27" i="4"/>
  <c r="FW27" i="4"/>
  <c r="FG27" i="4"/>
  <c r="EA27" i="4" s="1"/>
  <c r="FX27" i="4"/>
  <c r="DO27" i="4" l="1"/>
  <c r="DP27" i="4" s="1"/>
  <c r="CX27" i="4" s="1"/>
  <c r="CZ28" i="4" s="1"/>
  <c r="EC27" i="4"/>
  <c r="FR28" i="4"/>
  <c r="EY29" i="4"/>
  <c r="FC27" i="4"/>
  <c r="DU28" i="4"/>
  <c r="DR28" i="4" s="1"/>
  <c r="E27" i="4"/>
  <c r="F27" i="4" s="1"/>
  <c r="EB27" i="4"/>
  <c r="X28" i="4" a="1"/>
  <c r="W28" i="4" a="1"/>
  <c r="X28" i="4" l="1"/>
  <c r="K28" i="4" s="1"/>
  <c r="W28" i="4"/>
  <c r="R28" i="4" s="1"/>
  <c r="O28" i="4"/>
  <c r="ED27" i="4"/>
  <c r="B27" i="4" s="1"/>
  <c r="FD27" i="4"/>
  <c r="FB27" i="4"/>
  <c r="EX29" i="4"/>
  <c r="DT28" i="4"/>
  <c r="DQ28" i="4" s="1"/>
  <c r="C28" i="4" s="1"/>
  <c r="FP28" i="4"/>
  <c r="Q28" i="4" l="1"/>
  <c r="FT28" i="4"/>
  <c r="DV28" i="4"/>
  <c r="DS28" i="4" s="1"/>
  <c r="EZ29" i="4"/>
  <c r="EE27" i="4" l="1"/>
  <c r="AA28" i="4" s="1"/>
  <c r="DW28" i="4"/>
  <c r="CA28" i="4" l="1"/>
  <c r="BX28" i="4"/>
  <c r="BY28" i="4" s="1"/>
  <c r="FE27" i="4"/>
  <c r="D28" i="4"/>
  <c r="CT28" i="4" l="1" a="1"/>
  <c r="CT28" i="4" s="1"/>
  <c r="CV28" i="4" a="1"/>
  <c r="CV28" i="4" s="1"/>
  <c r="CW28" i="4" a="1"/>
  <c r="CW28" i="4" s="1"/>
  <c r="CU28" i="4" a="1"/>
  <c r="CU28" i="4" s="1"/>
  <c r="T27" i="4"/>
  <c r="U27" i="4" s="1"/>
  <c r="V27" i="4"/>
  <c r="EW28" i="4"/>
  <c r="DC28" i="4" l="1"/>
  <c r="DE28" i="4"/>
  <c r="DD28" i="4"/>
  <c r="DB28" i="4"/>
  <c r="FS28" i="4"/>
  <c r="DZ28" i="4" s="1"/>
  <c r="FU28" i="4"/>
  <c r="FQ28" i="4"/>
  <c r="FA28" i="4"/>
  <c r="DG28" i="4"/>
  <c r="DI28" i="4"/>
  <c r="DF28" i="4"/>
  <c r="DH28" i="4"/>
  <c r="FF28" i="4" l="1"/>
  <c r="P28" i="4"/>
  <c r="J28" i="4" s="1"/>
  <c r="S28" i="4" s="1"/>
  <c r="DM28" i="4" a="1"/>
  <c r="DM28" i="4" s="1"/>
  <c r="DK28" i="4" a="1"/>
  <c r="DK28" i="4" s="1"/>
  <c r="DL28" i="4" a="1"/>
  <c r="DL28" i="4" s="1"/>
  <c r="DJ28" i="4" a="1"/>
  <c r="DJ28" i="4" s="1"/>
  <c r="DN28" i="4"/>
  <c r="CY29" i="4" s="1"/>
  <c r="DX28" i="4"/>
  <c r="FV28" i="4"/>
  <c r="FG28" i="4"/>
  <c r="EA28" i="4" s="1"/>
  <c r="FX28" i="4"/>
  <c r="DY28" i="4"/>
  <c r="FW28" i="4"/>
  <c r="FC28" i="4"/>
  <c r="DO28" i="4" l="1"/>
  <c r="DP28" i="4" s="1"/>
  <c r="CX28" i="4" s="1"/>
  <c r="CZ29" i="4" s="1"/>
  <c r="FR29" i="4"/>
  <c r="E28" i="4"/>
  <c r="EB28" i="4"/>
  <c r="X29" i="4" a="1"/>
  <c r="W29" i="4" a="1"/>
  <c r="X29" i="4" l="1"/>
  <c r="K29" i="4" s="1"/>
  <c r="W29" i="4"/>
  <c r="R29" i="4" s="1"/>
  <c r="O29" i="4"/>
  <c r="EY30" i="4"/>
  <c r="DU29" i="4"/>
  <c r="DR29" i="4" s="1"/>
  <c r="EC28" i="4"/>
  <c r="F28" i="4"/>
  <c r="ED28" i="4"/>
  <c r="P29" i="4" l="1"/>
  <c r="B28" i="4"/>
  <c r="FB28" i="4"/>
  <c r="DT29" i="4"/>
  <c r="DQ29" i="4" s="1"/>
  <c r="C29" i="4" s="1"/>
  <c r="EX30" i="4"/>
  <c r="FP29" i="4"/>
  <c r="DV29" i="4"/>
  <c r="DS29" i="4" s="1"/>
  <c r="FD28" i="4"/>
  <c r="EZ30" i="4"/>
  <c r="FT29" i="4"/>
  <c r="EE28" i="4" l="1"/>
  <c r="AA29" i="4" s="1"/>
  <c r="FF29" i="4"/>
  <c r="CA29" i="4" l="1"/>
  <c r="BX29" i="4"/>
  <c r="BY29" i="4" s="1"/>
  <c r="FE28" i="4"/>
  <c r="T28" i="4" s="1"/>
  <c r="U28" i="4" s="1"/>
  <c r="CU29" i="4" l="1" a="1"/>
  <c r="CU29" i="4" s="1"/>
  <c r="CT29" i="4" a="1"/>
  <c r="CT29" i="4" s="1"/>
  <c r="CV29" i="4" a="1"/>
  <c r="CV29" i="4" s="1"/>
  <c r="CW29" i="4" a="1"/>
  <c r="CW29" i="4" s="1"/>
  <c r="EW29" i="4"/>
  <c r="V28" i="4"/>
  <c r="DE29" i="4" l="1"/>
  <c r="DD29" i="4"/>
  <c r="DB29" i="4"/>
  <c r="DC29" i="4"/>
  <c r="FU29" i="4"/>
  <c r="Q29" i="4" s="1"/>
  <c r="J29" i="4" s="1"/>
  <c r="S29" i="4" s="1"/>
  <c r="FQ29" i="4"/>
  <c r="DW29" i="4" s="1"/>
  <c r="D29" i="4" s="1"/>
  <c r="FS29" i="4"/>
  <c r="DZ29" i="4" s="1"/>
  <c r="FA29" i="4"/>
  <c r="DI29" i="4"/>
  <c r="DH29" i="4"/>
  <c r="DF29" i="4"/>
  <c r="DG29" i="4"/>
  <c r="DK29" i="4" l="1" a="1"/>
  <c r="DK29" i="4" s="1"/>
  <c r="DL29" i="4" a="1"/>
  <c r="DL29" i="4" s="1"/>
  <c r="DM29" i="4" a="1"/>
  <c r="DM29" i="4" s="1"/>
  <c r="DJ29" i="4" a="1"/>
  <c r="DJ29" i="4" s="1"/>
  <c r="DN29" i="4"/>
  <c r="CY30" i="4" s="1"/>
  <c r="FG29" i="4"/>
  <c r="EA29" i="4" s="1"/>
  <c r="FX29" i="4"/>
  <c r="DX29" i="4"/>
  <c r="FV29" i="4"/>
  <c r="DY29" i="4"/>
  <c r="FW29" i="4"/>
  <c r="DO29" i="4" l="1"/>
  <c r="DP29" i="4" s="1"/>
  <c r="CX29" i="4" s="1"/>
  <c r="CZ30" i="4" s="1"/>
  <c r="E29" i="4"/>
  <c r="EB29" i="4"/>
  <c r="FD29" i="4" s="1"/>
  <c r="X30" i="4" a="1"/>
  <c r="W30" i="4" a="1"/>
  <c r="X30" i="4" l="1"/>
  <c r="K30" i="4" s="1"/>
  <c r="W30" i="4"/>
  <c r="R30" i="4" s="1"/>
  <c r="O30" i="4"/>
  <c r="EC29" i="4"/>
  <c r="FT30" i="4"/>
  <c r="DV30" i="4"/>
  <c r="DS30" i="4" s="1"/>
  <c r="EZ31" i="4"/>
  <c r="ED29" i="4"/>
  <c r="F29" i="4"/>
  <c r="Q30" i="4" l="1"/>
  <c r="B29" i="4"/>
  <c r="DU30" i="4"/>
  <c r="DR30" i="4" s="1"/>
  <c r="EY31" i="4"/>
  <c r="FC29" i="4"/>
  <c r="FR30" i="4"/>
  <c r="FB29" i="4"/>
  <c r="EX31" i="4"/>
  <c r="DT30" i="4"/>
  <c r="DQ30" i="4" s="1"/>
  <c r="C30" i="4" s="1"/>
  <c r="FP30" i="4"/>
  <c r="EE29" i="4" l="1"/>
  <c r="AA30" i="4" s="1"/>
  <c r="CA30" i="4" l="1"/>
  <c r="BX30" i="4"/>
  <c r="BY30" i="4" s="1"/>
  <c r="FE29" i="4"/>
  <c r="T29" i="4" s="1"/>
  <c r="U29" i="4" s="1"/>
  <c r="CV30" i="4" l="1" a="1"/>
  <c r="CV30" i="4" s="1"/>
  <c r="CW30" i="4" a="1"/>
  <c r="CW30" i="4" s="1"/>
  <c r="CT30" i="4" a="1"/>
  <c r="CT30" i="4" s="1"/>
  <c r="CU30" i="4" a="1"/>
  <c r="CU30" i="4" s="1"/>
  <c r="V29" i="4"/>
  <c r="EW30" i="4"/>
  <c r="DC30" i="4" l="1"/>
  <c r="DB30" i="4"/>
  <c r="DE30" i="4"/>
  <c r="DD30" i="4"/>
  <c r="FU30" i="4"/>
  <c r="FQ30" i="4"/>
  <c r="DW30" i="4" s="1"/>
  <c r="D30" i="4" s="1"/>
  <c r="FA30" i="4"/>
  <c r="FS30" i="4"/>
  <c r="DZ30" i="4" s="1"/>
  <c r="DG30" i="4"/>
  <c r="DF30" i="4"/>
  <c r="DI30" i="4"/>
  <c r="DH30" i="4"/>
  <c r="FF30" i="4" l="1"/>
  <c r="P30" i="4"/>
  <c r="J30" i="4" s="1"/>
  <c r="S30" i="4" s="1"/>
  <c r="DK30" i="4" a="1"/>
  <c r="DK30" i="4" s="1"/>
  <c r="DL30" i="4" a="1"/>
  <c r="DL30" i="4" s="1"/>
  <c r="DM30" i="4" a="1"/>
  <c r="DM30" i="4" s="1"/>
  <c r="DJ30" i="4" a="1"/>
  <c r="DJ30" i="4" s="1"/>
  <c r="DN30" i="4"/>
  <c r="CY31" i="4" s="1"/>
  <c r="DX30" i="4"/>
  <c r="FV30" i="4"/>
  <c r="FG30" i="4"/>
  <c r="EA30" i="4" s="1"/>
  <c r="FX30" i="4"/>
  <c r="DY30" i="4"/>
  <c r="FW30" i="4"/>
  <c r="DO30" i="4" l="1"/>
  <c r="DP30" i="4" s="1"/>
  <c r="CX30" i="4" s="1"/>
  <c r="CZ31" i="4" s="1"/>
  <c r="E30" i="4"/>
  <c r="EB30" i="4"/>
  <c r="X31" i="4" a="1"/>
  <c r="W31" i="4" a="1"/>
  <c r="X31" i="4" l="1"/>
  <c r="K31" i="4" s="1"/>
  <c r="W31" i="4"/>
  <c r="R31" i="4" s="1"/>
  <c r="O31" i="4"/>
  <c r="EC30" i="4"/>
  <c r="FT31" i="4"/>
  <c r="F30" i="4"/>
  <c r="P31" i="4" l="1"/>
  <c r="EY32" i="4"/>
  <c r="DU31" i="4"/>
  <c r="DR31" i="4" s="1"/>
  <c r="FC30" i="4"/>
  <c r="FR31" i="4"/>
  <c r="ED30" i="4"/>
  <c r="B30" i="4" s="1"/>
  <c r="FB30" i="4"/>
  <c r="DT31" i="4"/>
  <c r="DQ31" i="4" s="1"/>
  <c r="C31" i="4" s="1"/>
  <c r="EX32" i="4"/>
  <c r="FP31" i="4"/>
  <c r="FD30" i="4"/>
  <c r="DV31" i="4"/>
  <c r="DS31" i="4" s="1"/>
  <c r="EZ32" i="4"/>
  <c r="EE30" i="4" l="1"/>
  <c r="AA31" i="4" s="1"/>
  <c r="CA31" i="4" l="1"/>
  <c r="BX31" i="4"/>
  <c r="BY31" i="4" s="1"/>
  <c r="FE30" i="4"/>
  <c r="T30" i="4" s="1"/>
  <c r="U30" i="4" s="1"/>
  <c r="CV31" i="4" l="1" a="1"/>
  <c r="CV31" i="4" s="1"/>
  <c r="CW31" i="4" a="1"/>
  <c r="CW31" i="4" s="1"/>
  <c r="CT31" i="4" a="1"/>
  <c r="CT31" i="4" s="1"/>
  <c r="CU31" i="4" a="1"/>
  <c r="CU31" i="4" s="1"/>
  <c r="EW31" i="4"/>
  <c r="V30" i="4"/>
  <c r="DC31" i="4" l="1"/>
  <c r="DB31" i="4"/>
  <c r="DE31" i="4"/>
  <c r="DI31" i="4"/>
  <c r="DD31" i="4"/>
  <c r="FU31" i="4"/>
  <c r="FS31" i="4"/>
  <c r="DZ31" i="4" s="1"/>
  <c r="FA31" i="4"/>
  <c r="FQ31" i="4"/>
  <c r="DW31" i="4" s="1"/>
  <c r="D31" i="4" s="1"/>
  <c r="DH31" i="4"/>
  <c r="DG31" i="4"/>
  <c r="DF31" i="4"/>
  <c r="FF31" i="4" l="1"/>
  <c r="Q31" i="4"/>
  <c r="J31" i="4" s="1"/>
  <c r="S31" i="4" s="1"/>
  <c r="DL31" i="4" a="1"/>
  <c r="DL31" i="4" s="1"/>
  <c r="DM31" i="4" a="1"/>
  <c r="DM31" i="4" s="1"/>
  <c r="DK31" i="4" a="1"/>
  <c r="DK31" i="4" s="1"/>
  <c r="DJ31" i="4" a="1"/>
  <c r="DJ31" i="4" s="1"/>
  <c r="DN31" i="4"/>
  <c r="CY32" i="4" s="1"/>
  <c r="FG31" i="4"/>
  <c r="EA31" i="4" s="1"/>
  <c r="FX31" i="4"/>
  <c r="DY31" i="4"/>
  <c r="FW31" i="4"/>
  <c r="DX31" i="4"/>
  <c r="FV31" i="4"/>
  <c r="DO31" i="4" l="1"/>
  <c r="DP31" i="4" s="1"/>
  <c r="CX31" i="4" s="1"/>
  <c r="CZ32" i="4" s="1"/>
  <c r="E31" i="4"/>
  <c r="EB31" i="4"/>
  <c r="FD31" i="4" s="1"/>
  <c r="X32" i="4" a="1"/>
  <c r="W32" i="4" a="1"/>
  <c r="X32" i="4" l="1"/>
  <c r="K32" i="4" s="1"/>
  <c r="W32" i="4"/>
  <c r="R32" i="4" s="1"/>
  <c r="O32" i="4"/>
  <c r="EC31" i="4"/>
  <c r="FC31" i="4"/>
  <c r="FT32" i="4"/>
  <c r="EZ33" i="4"/>
  <c r="DV32" i="4"/>
  <c r="DS32" i="4" s="1"/>
  <c r="F31" i="4"/>
  <c r="ED31" i="4"/>
  <c r="Q32" i="4" l="1"/>
  <c r="DU32" i="4"/>
  <c r="DR32" i="4" s="1"/>
  <c r="EY33" i="4"/>
  <c r="FR32" i="4"/>
  <c r="B31" i="4"/>
  <c r="FB31" i="4"/>
  <c r="EX33" i="4"/>
  <c r="DT32" i="4"/>
  <c r="DQ32" i="4" s="1"/>
  <c r="C32" i="4" s="1"/>
  <c r="FP32" i="4"/>
  <c r="EE31" i="4" l="1"/>
  <c r="AA32" i="4" s="1"/>
  <c r="CA32" i="4" l="1"/>
  <c r="BX32" i="4"/>
  <c r="BY32" i="4" s="1"/>
  <c r="FE31" i="4"/>
  <c r="T31" i="4" s="1"/>
  <c r="U31" i="4" s="1"/>
  <c r="CU32" i="4" l="1" a="1"/>
  <c r="CU32" i="4" s="1"/>
  <c r="CT32" i="4" a="1"/>
  <c r="CT32" i="4" s="1"/>
  <c r="CW32" i="4" a="1"/>
  <c r="CW32" i="4" s="1"/>
  <c r="CV32" i="4" a="1"/>
  <c r="CV32" i="4" s="1"/>
  <c r="V31" i="4"/>
  <c r="EW32" i="4"/>
  <c r="DH32" i="4" l="1"/>
  <c r="DD32" i="4"/>
  <c r="DI32" i="4"/>
  <c r="DE32" i="4"/>
  <c r="DB32" i="4"/>
  <c r="DC32" i="4"/>
  <c r="FU32" i="4"/>
  <c r="FA32" i="4"/>
  <c r="FQ32" i="4"/>
  <c r="DW32" i="4" s="1"/>
  <c r="D32" i="4" s="1"/>
  <c r="FS32" i="4"/>
  <c r="DZ32" i="4" s="1"/>
  <c r="DG32" i="4"/>
  <c r="DF32" i="4"/>
  <c r="FF32" i="4" l="1"/>
  <c r="P32" i="4"/>
  <c r="J32" i="4" s="1"/>
  <c r="S32" i="4" s="1"/>
  <c r="DM32" i="4" a="1"/>
  <c r="DM32" i="4" s="1"/>
  <c r="DK32" i="4" a="1"/>
  <c r="DK32" i="4" s="1"/>
  <c r="DL32" i="4" a="1"/>
  <c r="DL32" i="4" s="1"/>
  <c r="DJ32" i="4" a="1"/>
  <c r="DJ32" i="4" s="1"/>
  <c r="DN32" i="4"/>
  <c r="DO32" i="4" s="1"/>
  <c r="FG32" i="4"/>
  <c r="EA32" i="4" s="1"/>
  <c r="FX32" i="4"/>
  <c r="DY32" i="4"/>
  <c r="FW32" i="4"/>
  <c r="DX32" i="4"/>
  <c r="FV32" i="4"/>
  <c r="FC32" i="4" l="1"/>
  <c r="CX32" i="4"/>
  <c r="CZ33" i="4" s="1"/>
  <c r="DP32" i="4"/>
  <c r="CY33" i="4"/>
  <c r="E32" i="4"/>
  <c r="EB32" i="4"/>
  <c r="EC32" i="4"/>
  <c r="X33" i="4" a="1"/>
  <c r="W33" i="4" a="1"/>
  <c r="FR33" i="4" l="1"/>
  <c r="DU33" i="4"/>
  <c r="DR33" i="4" s="1"/>
  <c r="EY34" i="4"/>
  <c r="X33" i="4"/>
  <c r="K33" i="4" s="1"/>
  <c r="W33" i="4"/>
  <c r="R33" i="4" s="1"/>
  <c r="O33" i="4"/>
  <c r="FT33" i="4"/>
  <c r="F32" i="4"/>
  <c r="ED32" i="4"/>
  <c r="B32" i="4" s="1"/>
  <c r="P33" i="4" l="1"/>
  <c r="DV33" i="4"/>
  <c r="DS33" i="4" s="1"/>
  <c r="FD32" i="4"/>
  <c r="EZ34" i="4"/>
  <c r="EX34" i="4"/>
  <c r="DT33" i="4"/>
  <c r="DQ33" i="4" s="1"/>
  <c r="FB32" i="4"/>
  <c r="FP33" i="4"/>
  <c r="EE32" i="4" l="1"/>
  <c r="AA33" i="4" s="1"/>
  <c r="C33" i="4"/>
  <c r="BX33" i="4" l="1"/>
  <c r="BY33" i="4" s="1"/>
  <c r="CA33" i="4"/>
  <c r="FE32" i="4"/>
  <c r="T32" i="4" s="1"/>
  <c r="U32" i="4" s="1"/>
  <c r="CV33" i="4" l="1" a="1"/>
  <c r="CV33" i="4" s="1"/>
  <c r="CW33" i="4" a="1"/>
  <c r="CW33" i="4" s="1"/>
  <c r="CU33" i="4" a="1"/>
  <c r="CU33" i="4" s="1"/>
  <c r="CT33" i="4" a="1"/>
  <c r="CT33" i="4" s="1"/>
  <c r="V32" i="4"/>
  <c r="EW33" i="4"/>
  <c r="DB33" i="4" l="1"/>
  <c r="DC33" i="4"/>
  <c r="DE33" i="4"/>
  <c r="DD33" i="4"/>
  <c r="FQ33" i="4"/>
  <c r="DW33" i="4" s="1"/>
  <c r="D33" i="4" s="1"/>
  <c r="FU33" i="4"/>
  <c r="FS33" i="4"/>
  <c r="DZ33" i="4" s="1"/>
  <c r="FA33" i="4"/>
  <c r="DF33" i="4"/>
  <c r="DG33" i="4"/>
  <c r="DI33" i="4"/>
  <c r="DH33" i="4"/>
  <c r="FF33" i="4" l="1"/>
  <c r="Q33" i="4"/>
  <c r="J33" i="4" s="1"/>
  <c r="S33" i="4" s="1"/>
  <c r="DK33" i="4" a="1"/>
  <c r="DK33" i="4" s="1"/>
  <c r="DL33" i="4" a="1"/>
  <c r="DL33" i="4" s="1"/>
  <c r="DM33" i="4" a="1"/>
  <c r="DM33" i="4" s="1"/>
  <c r="DJ33" i="4" a="1"/>
  <c r="DJ33" i="4" s="1"/>
  <c r="DN33" i="4"/>
  <c r="CY34" i="4" s="1"/>
  <c r="DY33" i="4"/>
  <c r="FW33" i="4"/>
  <c r="FG33" i="4"/>
  <c r="EA33" i="4" s="1"/>
  <c r="FX33" i="4"/>
  <c r="FV33" i="4"/>
  <c r="DX33" i="4"/>
  <c r="FC33" i="4" l="1"/>
  <c r="CX33" i="4"/>
  <c r="CZ34" i="4" s="1"/>
  <c r="DO33" i="4"/>
  <c r="DP33" i="4" s="1"/>
  <c r="E33" i="4"/>
  <c r="EB33" i="4"/>
  <c r="FD33" i="4" s="1"/>
  <c r="X34" i="4" a="1"/>
  <c r="W34" i="4" a="1"/>
  <c r="EY35" i="4" l="1"/>
  <c r="FR34" i="4"/>
  <c r="DU34" i="4"/>
  <c r="DR34" i="4" s="1"/>
  <c r="X34" i="4"/>
  <c r="K34" i="4" s="1"/>
  <c r="W34" i="4"/>
  <c r="R34" i="4" s="1"/>
  <c r="O34" i="4"/>
  <c r="DV34" i="4"/>
  <c r="DS34" i="4" s="1"/>
  <c r="EZ35" i="4"/>
  <c r="FT34" i="4"/>
  <c r="EC33" i="4"/>
  <c r="F33" i="4"/>
  <c r="ED33" i="4"/>
  <c r="Q34" i="4" l="1"/>
  <c r="B33" i="4"/>
  <c r="FB33" i="4"/>
  <c r="DT34" i="4"/>
  <c r="DQ34" i="4" s="1"/>
  <c r="C34" i="4" s="1"/>
  <c r="EX35" i="4"/>
  <c r="FP34" i="4"/>
  <c r="EE33" i="4" l="1"/>
  <c r="AA34" i="4" s="1"/>
  <c r="CA34" i="4" l="1"/>
  <c r="BX34" i="4"/>
  <c r="BY34" i="4" s="1"/>
  <c r="FE33" i="4"/>
  <c r="CU34" i="4" l="1" a="1"/>
  <c r="CU34" i="4" s="1"/>
  <c r="CT34" i="4" a="1"/>
  <c r="CT34" i="4" s="1"/>
  <c r="CW34" i="4" a="1"/>
  <c r="CW34" i="4" s="1"/>
  <c r="CV34" i="4" a="1"/>
  <c r="CV34" i="4" s="1"/>
  <c r="T33" i="4"/>
  <c r="U33" i="4" s="1"/>
  <c r="EW34" i="4"/>
  <c r="V33" i="4"/>
  <c r="DD34" i="4" l="1"/>
  <c r="DI34" i="4"/>
  <c r="DE34" i="4"/>
  <c r="DB34" i="4"/>
  <c r="DC34" i="4"/>
  <c r="FU34" i="4"/>
  <c r="P34" i="4" s="1"/>
  <c r="J34" i="4" s="1"/>
  <c r="S34" i="4" s="1"/>
  <c r="FS34" i="4"/>
  <c r="FA34" i="4"/>
  <c r="FQ34" i="4"/>
  <c r="DH34" i="4"/>
  <c r="DF34" i="4"/>
  <c r="DG34" i="4"/>
  <c r="DK34" i="4" l="1" a="1"/>
  <c r="DK34" i="4" s="1"/>
  <c r="DL34" i="4" a="1"/>
  <c r="DL34" i="4" s="1"/>
  <c r="DM34" i="4" a="1"/>
  <c r="DM34" i="4" s="1"/>
  <c r="DJ34" i="4" a="1"/>
  <c r="DJ34" i="4" s="1"/>
  <c r="DN34" i="4"/>
  <c r="DO34" i="4" s="1"/>
  <c r="DZ34" i="4"/>
  <c r="DY34" i="4"/>
  <c r="FW34" i="4"/>
  <c r="FF34" i="4"/>
  <c r="FX34" i="4"/>
  <c r="FG34" i="4"/>
  <c r="DW34" i="4"/>
  <c r="D34" i="4" s="1"/>
  <c r="FV34" i="4"/>
  <c r="DX34" i="4"/>
  <c r="CX34" i="4" l="1"/>
  <c r="CZ35" i="4" s="1"/>
  <c r="DP34" i="4"/>
  <c r="CY35" i="4"/>
  <c r="EA34" i="4"/>
  <c r="E34" i="4"/>
  <c r="EB34" i="4"/>
  <c r="X35" i="4" a="1"/>
  <c r="W35" i="4" a="1"/>
  <c r="X35" i="4" l="1"/>
  <c r="K35" i="4" s="1"/>
  <c r="W35" i="4"/>
  <c r="R35" i="4" s="1"/>
  <c r="O35" i="4"/>
  <c r="DU35" i="4"/>
  <c r="DR35" i="4" s="1"/>
  <c r="FC34" i="4"/>
  <c r="FR35" i="4"/>
  <c r="EY36" i="4"/>
  <c r="EC34" i="4"/>
  <c r="F34" i="4"/>
  <c r="ED34" i="4"/>
  <c r="FT35" i="4"/>
  <c r="DV35" i="4"/>
  <c r="DS35" i="4" s="1"/>
  <c r="EZ36" i="4"/>
  <c r="FD34" i="4"/>
  <c r="Q35" i="4" l="1"/>
  <c r="B34" i="4"/>
  <c r="FP35" i="4"/>
  <c r="FB34" i="4"/>
  <c r="DT35" i="4"/>
  <c r="DQ35" i="4" s="1"/>
  <c r="C35" i="4" s="1"/>
  <c r="EX36" i="4"/>
  <c r="EE34" i="4" l="1"/>
  <c r="AA35" i="4" s="1"/>
  <c r="CA35" i="4" l="1"/>
  <c r="BX35" i="4"/>
  <c r="BY35" i="4" s="1"/>
  <c r="FE34" i="4"/>
  <c r="T34" i="4" s="1"/>
  <c r="U34" i="4" s="1"/>
  <c r="CV35" i="4" l="1" a="1"/>
  <c r="CV35" i="4" s="1"/>
  <c r="CW35" i="4" a="1"/>
  <c r="CW35" i="4" s="1"/>
  <c r="CT35" i="4" a="1"/>
  <c r="CT35" i="4" s="1"/>
  <c r="CU35" i="4" a="1"/>
  <c r="CU35" i="4" s="1"/>
  <c r="V34" i="4"/>
  <c r="EW35" i="4"/>
  <c r="DC35" i="4" l="1"/>
  <c r="DB35" i="4"/>
  <c r="DE35" i="4"/>
  <c r="DI35" i="4"/>
  <c r="DD35" i="4"/>
  <c r="FU35" i="4"/>
  <c r="FA35" i="4"/>
  <c r="FS35" i="4"/>
  <c r="FQ35" i="4"/>
  <c r="DW35" i="4" s="1"/>
  <c r="D35" i="4" s="1"/>
  <c r="DG35" i="4"/>
  <c r="DF35" i="4"/>
  <c r="DH35" i="4"/>
  <c r="FF35" i="4" l="1"/>
  <c r="P35" i="4"/>
  <c r="J35" i="4" s="1"/>
  <c r="S35" i="4" s="1"/>
  <c r="DL35" i="4" a="1"/>
  <c r="DL35" i="4" s="1"/>
  <c r="DM35" i="4" a="1"/>
  <c r="DM35" i="4" s="1"/>
  <c r="DK35" i="4" a="1"/>
  <c r="DK35" i="4" s="1"/>
  <c r="DJ35" i="4" a="1"/>
  <c r="DJ35" i="4" s="1"/>
  <c r="DN35" i="4"/>
  <c r="CY36" i="4" s="1"/>
  <c r="DZ35" i="4"/>
  <c r="FW35" i="4"/>
  <c r="DY35" i="4"/>
  <c r="FG35" i="4"/>
  <c r="FX35" i="4"/>
  <c r="FV35" i="4"/>
  <c r="DX35" i="4"/>
  <c r="CX35" i="4" l="1"/>
  <c r="CZ36" i="4" s="1"/>
  <c r="DO35" i="4"/>
  <c r="DP35" i="4" s="1"/>
  <c r="E35" i="4"/>
  <c r="EB35" i="4"/>
  <c r="EA35" i="4"/>
  <c r="X36" i="4" a="1"/>
  <c r="W36" i="4" a="1"/>
  <c r="X36" i="4" l="1"/>
  <c r="K36" i="4" s="1"/>
  <c r="W36" i="4"/>
  <c r="R36" i="4" s="1"/>
  <c r="O36" i="4"/>
  <c r="F35" i="4"/>
  <c r="ED35" i="4"/>
  <c r="DU36" i="4"/>
  <c r="DR36" i="4" s="1"/>
  <c r="FC35" i="4"/>
  <c r="EY37" i="4"/>
  <c r="FR36" i="4"/>
  <c r="EC35" i="4"/>
  <c r="Q36" i="4" l="1"/>
  <c r="EE35" i="4"/>
  <c r="AA36" i="4" s="1"/>
  <c r="FB35" i="4"/>
  <c r="B35" i="4"/>
  <c r="EX37" i="4"/>
  <c r="DT36" i="4"/>
  <c r="DQ36" i="4" s="1"/>
  <c r="FP36" i="4"/>
  <c r="CA36" i="4" l="1"/>
  <c r="BX36" i="4"/>
  <c r="BY36" i="4" s="1"/>
  <c r="FD35" i="4"/>
  <c r="DV36" i="4"/>
  <c r="DS36" i="4" s="1"/>
  <c r="EZ37" i="4"/>
  <c r="FT36" i="4"/>
  <c r="C36" i="4"/>
  <c r="DW36" i="4"/>
  <c r="D36" i="4" s="1"/>
  <c r="CT36" i="4" l="1" a="1"/>
  <c r="CT36" i="4" s="1"/>
  <c r="CU36" i="4" a="1"/>
  <c r="CU36" i="4" s="1"/>
  <c r="CV36" i="4" a="1"/>
  <c r="CV36" i="4" s="1"/>
  <c r="CW36" i="4" a="1"/>
  <c r="CW36" i="4" s="1"/>
  <c r="FE35" i="4"/>
  <c r="T35" i="4" s="1"/>
  <c r="U35" i="4" s="1"/>
  <c r="DI36" i="4" l="1"/>
  <c r="DE36" i="4"/>
  <c r="DD36" i="4"/>
  <c r="DC36" i="4"/>
  <c r="DB36" i="4"/>
  <c r="V35" i="4"/>
  <c r="EW36" i="4"/>
  <c r="DH36" i="4"/>
  <c r="DG36" i="4"/>
  <c r="DF36" i="4"/>
  <c r="FS36" i="4" l="1"/>
  <c r="DZ36" i="4" s="1"/>
  <c r="DM36" i="4" a="1"/>
  <c r="DM36" i="4" s="1"/>
  <c r="DK36" i="4" a="1"/>
  <c r="DK36" i="4" s="1"/>
  <c r="DL36" i="4" a="1"/>
  <c r="DL36" i="4" s="1"/>
  <c r="DJ36" i="4" a="1"/>
  <c r="DJ36" i="4" s="1"/>
  <c r="DN36" i="4"/>
  <c r="DO36" i="4" s="1"/>
  <c r="FA36" i="4"/>
  <c r="FQ36" i="4"/>
  <c r="FV36" i="4" s="1"/>
  <c r="FU36" i="4"/>
  <c r="P36" i="4" s="1"/>
  <c r="J36" i="4" s="1"/>
  <c r="S36" i="4" s="1"/>
  <c r="FW36" i="4"/>
  <c r="DY36" i="4"/>
  <c r="FG36" i="4" l="1"/>
  <c r="CX36" i="4"/>
  <c r="CZ37" i="4" s="1"/>
  <c r="CY37" i="4"/>
  <c r="DP36" i="4"/>
  <c r="FX36" i="4"/>
  <c r="FF36" i="4"/>
  <c r="EA36" i="4" s="1"/>
  <c r="DX36" i="4"/>
  <c r="E36" i="4" s="1"/>
  <c r="X37" i="4" a="1"/>
  <c r="W37" i="4" a="1"/>
  <c r="X37" i="4" l="1"/>
  <c r="K37" i="4" s="1"/>
  <c r="W37" i="4"/>
  <c r="R37" i="4" s="1"/>
  <c r="O37" i="4"/>
  <c r="EB36" i="4"/>
  <c r="FT37" i="4" s="1"/>
  <c r="EC36" i="4"/>
  <c r="FC36" i="4"/>
  <c r="F36" i="4"/>
  <c r="P37" i="4" l="1"/>
  <c r="DU37" i="4"/>
  <c r="DR37" i="4" s="1"/>
  <c r="EY38" i="4"/>
  <c r="FR37" i="4"/>
  <c r="ED36" i="4"/>
  <c r="B36" i="4" s="1"/>
  <c r="FP37" i="4"/>
  <c r="EX38" i="4"/>
  <c r="FB36" i="4"/>
  <c r="DT37" i="4"/>
  <c r="DQ37" i="4" s="1"/>
  <c r="C37" i="4" s="1"/>
  <c r="EZ38" i="4"/>
  <c r="FD36" i="4"/>
  <c r="DV37" i="4"/>
  <c r="DS37" i="4" s="1"/>
  <c r="EE36" i="4" l="1"/>
  <c r="AA37" i="4" s="1"/>
  <c r="CA37" i="4" l="1"/>
  <c r="BX37" i="4"/>
  <c r="BY37" i="4" s="1"/>
  <c r="FE36" i="4"/>
  <c r="DW37" i="4"/>
  <c r="CW37" i="4" l="1" a="1"/>
  <c r="CW37" i="4" s="1"/>
  <c r="CT37" i="4" a="1"/>
  <c r="CT37" i="4" s="1"/>
  <c r="CU37" i="4" a="1"/>
  <c r="CU37" i="4" s="1"/>
  <c r="CV37" i="4" a="1"/>
  <c r="CV37" i="4" s="1"/>
  <c r="T36" i="4"/>
  <c r="U36" i="4" s="1"/>
  <c r="EW37" i="4"/>
  <c r="V36" i="4"/>
  <c r="D37" i="4"/>
  <c r="DD37" i="4" l="1"/>
  <c r="DC37" i="4"/>
  <c r="DB37" i="4"/>
  <c r="DE37" i="4"/>
  <c r="FS37" i="4"/>
  <c r="DZ37" i="4" s="1"/>
  <c r="FU37" i="4"/>
  <c r="FQ37" i="4"/>
  <c r="FA37" i="4"/>
  <c r="DH37" i="4"/>
  <c r="DG37" i="4"/>
  <c r="DF37" i="4"/>
  <c r="DI37" i="4"/>
  <c r="FF37" i="4" l="1"/>
  <c r="Q37" i="4"/>
  <c r="J37" i="4" s="1"/>
  <c r="S37" i="4" s="1"/>
  <c r="DK37" i="4" a="1"/>
  <c r="DK37" i="4" s="1"/>
  <c r="DL37" i="4" a="1"/>
  <c r="DL37" i="4" s="1"/>
  <c r="DM37" i="4" a="1"/>
  <c r="DM37" i="4" s="1"/>
  <c r="DJ37" i="4" a="1"/>
  <c r="DJ37" i="4" s="1"/>
  <c r="DN37" i="4"/>
  <c r="CY38" i="4" s="1"/>
  <c r="FC37" i="4"/>
  <c r="FX37" i="4"/>
  <c r="FG37" i="4"/>
  <c r="EA37" i="4" s="1"/>
  <c r="DX37" i="4"/>
  <c r="FV37" i="4"/>
  <c r="DY37" i="4"/>
  <c r="FW37" i="4"/>
  <c r="CX37" i="4" l="1"/>
  <c r="CZ38" i="4" s="1"/>
  <c r="DO37" i="4"/>
  <c r="DP37" i="4" s="1"/>
  <c r="EC37" i="4"/>
  <c r="E37" i="4"/>
  <c r="EB37" i="4"/>
  <c r="FD37" i="4" s="1"/>
  <c r="X38" i="4" a="1"/>
  <c r="W38" i="4" a="1"/>
  <c r="EY39" i="4" l="1"/>
  <c r="DU38" i="4"/>
  <c r="DR38" i="4" s="1"/>
  <c r="FR38" i="4"/>
  <c r="X38" i="4"/>
  <c r="K38" i="4" s="1"/>
  <c r="W38" i="4"/>
  <c r="R38" i="4" s="1"/>
  <c r="O38" i="4"/>
  <c r="FT38" i="4"/>
  <c r="EZ39" i="4"/>
  <c r="DV38" i="4"/>
  <c r="DS38" i="4" s="1"/>
  <c r="ED37" i="4"/>
  <c r="B37" i="4" s="1"/>
  <c r="F37" i="4"/>
  <c r="P38" i="4" l="1"/>
  <c r="FB37" i="4"/>
  <c r="EX39" i="4"/>
  <c r="FP38" i="4"/>
  <c r="DT38" i="4"/>
  <c r="DQ38" i="4" s="1"/>
  <c r="C38" i="4" l="1"/>
  <c r="DW38" i="4"/>
  <c r="D38" i="4" s="1"/>
  <c r="EE37" i="4"/>
  <c r="FE37" i="4" l="1"/>
  <c r="T37" i="4" s="1"/>
  <c r="U37" i="4" s="1"/>
  <c r="EW38" i="4" l="1"/>
  <c r="V37" i="4"/>
  <c r="FU38" i="4" l="1"/>
  <c r="FS38" i="4"/>
  <c r="FA38" i="4"/>
  <c r="FQ38" i="4"/>
  <c r="Q38" i="4" l="1"/>
  <c r="J38" i="4" s="1"/>
  <c r="S38" i="4" s="1"/>
  <c r="FF38" i="4"/>
  <c r="DZ38" i="4"/>
  <c r="DX38" i="4"/>
  <c r="FV38" i="4"/>
  <c r="DY38" i="4"/>
  <c r="FW38" i="4"/>
  <c r="FX38" i="4"/>
  <c r="FG38" i="4"/>
  <c r="EA38" i="4" l="1"/>
  <c r="EY40" i="4"/>
  <c r="DU39" i="4"/>
  <c r="DR39" i="4" s="1"/>
  <c r="FC38" i="4"/>
  <c r="EC38" i="4"/>
  <c r="FR39" i="4"/>
  <c r="E38" i="4"/>
  <c r="EB38" i="4"/>
  <c r="DV39" i="4" s="1"/>
  <c r="DS39" i="4" s="1"/>
  <c r="FD38" i="4" l="1"/>
  <c r="FT39" i="4"/>
  <c r="EZ40" i="4"/>
  <c r="F38" i="4"/>
  <c r="ED38" i="4"/>
  <c r="B38" i="4" s="1"/>
  <c r="EX40" i="4" l="1"/>
  <c r="DT39" i="4"/>
  <c r="DQ39" i="4" s="1"/>
  <c r="FB38" i="4"/>
  <c r="FP39" i="4"/>
  <c r="EE38" i="4" l="1"/>
  <c r="DW39" i="4"/>
  <c r="D39" i="4" s="1"/>
  <c r="C39" i="4"/>
  <c r="FE38" i="4" l="1"/>
  <c r="T38" i="4"/>
  <c r="V38" i="4" l="1"/>
  <c r="EW39" i="4"/>
  <c r="S39" i="4" s="1"/>
  <c r="FF39" i="4"/>
  <c r="DZ39" i="4"/>
  <c r="FS39" i="4" l="1"/>
  <c r="FU39" i="4"/>
  <c r="FA39" i="4"/>
  <c r="FQ39" i="4"/>
  <c r="FV39" i="4" l="1"/>
  <c r="DX39" i="4"/>
  <c r="FG39" i="4"/>
  <c r="EA39" i="4" s="1"/>
  <c r="FX39" i="4"/>
  <c r="DY39" i="4"/>
  <c r="FW39" i="4"/>
  <c r="FR40" i="4" l="1"/>
  <c r="FC39" i="4"/>
  <c r="DU40" i="4"/>
  <c r="DR40" i="4" s="1"/>
  <c r="EY41" i="4"/>
  <c r="E39" i="4"/>
  <c r="EB39" i="4"/>
  <c r="EC39" i="4"/>
  <c r="F39" i="4" l="1"/>
  <c r="FB39" i="4" s="1"/>
  <c r="ED39" i="4"/>
  <c r="B39" i="4" s="1"/>
  <c r="DV40" i="4"/>
  <c r="DS40" i="4" s="1"/>
  <c r="EZ41" i="4"/>
  <c r="FD39" i="4"/>
  <c r="FT40" i="4"/>
  <c r="FP40" i="4" l="1"/>
  <c r="DT40" i="4"/>
  <c r="DQ40" i="4" s="1"/>
  <c r="C40" i="4" s="1"/>
  <c r="EX41" i="4"/>
  <c r="EE39" i="4"/>
  <c r="FE39" i="4" l="1"/>
  <c r="T39" i="4" s="1"/>
  <c r="EW40" i="4" l="1"/>
  <c r="S40" i="4" s="1"/>
  <c r="V39" i="4"/>
  <c r="FA40" i="4" l="1"/>
  <c r="FS40" i="4"/>
  <c r="DY40" i="4" s="1"/>
  <c r="FQ40" i="4"/>
  <c r="FU40" i="4"/>
  <c r="FG40" i="4" s="1"/>
  <c r="DX40" i="4" l="1"/>
  <c r="E40" i="4" s="1"/>
  <c r="FX40" i="4"/>
  <c r="FF40" i="4"/>
  <c r="FV40" i="4"/>
  <c r="DW40" i="4"/>
  <c r="FW40" i="4"/>
  <c r="DZ40" i="4"/>
  <c r="EB40" i="4" l="1"/>
  <c r="D40" i="4"/>
  <c r="F40" i="4" s="1"/>
  <c r="EA40" i="4"/>
  <c r="FP41" i="4" l="1"/>
  <c r="EX42" i="4"/>
  <c r="FB40" i="4"/>
  <c r="DT41" i="4"/>
  <c r="DQ41" i="4" s="1"/>
  <c r="C41" i="4" s="1"/>
  <c r="EC40" i="4"/>
  <c r="ED40" i="4"/>
  <c r="EZ42" i="4" l="1"/>
  <c r="FD40" i="4"/>
  <c r="B40" i="4"/>
  <c r="FR41" i="4"/>
  <c r="EY42" i="4"/>
  <c r="DU41" i="4"/>
  <c r="DR41" i="4" s="1"/>
  <c r="FC40" i="4"/>
  <c r="DV41" i="4" l="1"/>
  <c r="DS41" i="4" s="1"/>
  <c r="FT41" i="4"/>
  <c r="EE40" i="4"/>
  <c r="FE40" i="4" l="1"/>
  <c r="V40" i="4" s="1"/>
  <c r="T40" i="4" l="1"/>
  <c r="EW41" i="4"/>
  <c r="S41" i="4" s="1"/>
  <c r="FA41" i="4"/>
  <c r="FS41" i="4" l="1"/>
  <c r="DY41" i="4" s="1"/>
  <c r="FQ41" i="4"/>
  <c r="DW41" i="4" s="1"/>
  <c r="D41" i="4" s="1"/>
  <c r="FU41" i="4"/>
  <c r="FF41" i="4" s="1"/>
  <c r="FG41" i="4"/>
  <c r="DX41" i="4"/>
  <c r="DZ41" i="4"/>
  <c r="FW41" i="4" l="1"/>
  <c r="FV41" i="4"/>
  <c r="FX41" i="4"/>
  <c r="EA41" i="4"/>
  <c r="E41" i="4"/>
  <c r="EB41" i="4"/>
  <c r="FD41" i="4" l="1"/>
  <c r="F41" i="4"/>
  <c r="FB41" i="4" s="1"/>
  <c r="ED41" i="4"/>
  <c r="EC41" i="4"/>
  <c r="FR42" i="4"/>
  <c r="DU42" i="4"/>
  <c r="DR42" i="4" s="1"/>
  <c r="EY43" i="4"/>
  <c r="FC41" i="4"/>
  <c r="FP42" i="4" l="1"/>
  <c r="EX43" i="4"/>
  <c r="DT42" i="4"/>
  <c r="DQ42" i="4" s="1"/>
  <c r="B41" i="4"/>
  <c r="EZ43" i="4" l="1"/>
  <c r="FT42" i="4"/>
  <c r="DV42" i="4"/>
  <c r="DS42" i="4" s="1"/>
  <c r="EE41" i="4"/>
  <c r="C42" i="4"/>
  <c r="FE41" i="4" l="1"/>
  <c r="T41" i="4" l="1"/>
  <c r="EW42" i="4"/>
  <c r="S42" i="4" s="1"/>
  <c r="V41" i="4"/>
  <c r="FS42" i="4" l="1"/>
  <c r="FA42" i="4"/>
  <c r="FQ42" i="4"/>
  <c r="DW42" i="4" s="1"/>
  <c r="D42" i="4" s="1"/>
  <c r="FU42" i="4"/>
  <c r="FF42" i="4" s="1"/>
  <c r="DZ42" i="4" l="1"/>
  <c r="FX42" i="4"/>
  <c r="FG42" i="4"/>
  <c r="FV42" i="4"/>
  <c r="DX42" i="4"/>
  <c r="FW42" i="4"/>
  <c r="DY42" i="4"/>
  <c r="EA42" i="4" l="1"/>
  <c r="EB42" i="4"/>
  <c r="E42" i="4"/>
  <c r="FT43" i="4" l="1"/>
  <c r="EY44" i="4"/>
  <c r="DU43" i="4"/>
  <c r="DR43" i="4" s="1"/>
  <c r="FC42" i="4"/>
  <c r="FR43" i="4"/>
  <c r="F42" i="4"/>
  <c r="FB42" i="4" s="1"/>
  <c r="ED42" i="4"/>
  <c r="EC42" i="4"/>
  <c r="EZ44" i="4" l="1"/>
  <c r="DV43" i="4"/>
  <c r="DS43" i="4" s="1"/>
  <c r="FD42" i="4"/>
  <c r="EE42" i="4"/>
  <c r="B42" i="4"/>
  <c r="FP43" i="4"/>
  <c r="EX44" i="4"/>
  <c r="DT43" i="4"/>
  <c r="DQ43" i="4" s="1"/>
  <c r="FE42" i="4" l="1"/>
  <c r="C43" i="4"/>
  <c r="T42" i="4" l="1"/>
  <c r="EW43" i="4"/>
  <c r="S43" i="4" s="1"/>
  <c r="V42" i="4"/>
  <c r="FS43" i="4" l="1"/>
  <c r="FQ43" i="4"/>
  <c r="DW43" i="4" s="1"/>
  <c r="D43" i="4" s="1"/>
  <c r="FU43" i="4"/>
  <c r="FF43" i="4" s="1"/>
  <c r="FA43" i="4"/>
  <c r="DZ43" i="4" l="1"/>
  <c r="FX43" i="4"/>
  <c r="FG43" i="4"/>
  <c r="FV43" i="4"/>
  <c r="DX43" i="4"/>
  <c r="DY43" i="4"/>
  <c r="FW43" i="4"/>
  <c r="EA43" i="4" l="1"/>
  <c r="DU44" i="4"/>
  <c r="DR44" i="4" s="1"/>
  <c r="EY45" i="4"/>
  <c r="FC43" i="4"/>
  <c r="E43" i="4"/>
  <c r="EB43" i="4"/>
  <c r="FR44" i="4"/>
  <c r="FT44" i="4" l="1"/>
  <c r="EC43" i="4"/>
  <c r="DV44" i="4"/>
  <c r="DS44" i="4" s="1"/>
  <c r="EZ45" i="4"/>
  <c r="FD43" i="4"/>
  <c r="F43" i="4"/>
  <c r="FB43" i="4" s="1"/>
  <c r="ED43" i="4"/>
  <c r="FP44" i="4" l="1"/>
  <c r="EX45" i="4"/>
  <c r="DT44" i="4"/>
  <c r="DQ44" i="4" s="1"/>
  <c r="FF44" i="4"/>
  <c r="B43" i="4"/>
  <c r="C44" i="4" l="1"/>
  <c r="DW44" i="4"/>
  <c r="EE43" i="4"/>
  <c r="FE43" i="4" l="1"/>
  <c r="D44" i="4"/>
  <c r="T43" i="4" l="1"/>
  <c r="V43" i="4"/>
  <c r="EW44" i="4"/>
  <c r="S44" i="4" s="1"/>
  <c r="FS44" i="4" l="1"/>
  <c r="FA44" i="4"/>
  <c r="FU44" i="4"/>
  <c r="FQ44" i="4"/>
  <c r="DZ44" i="4" l="1"/>
  <c r="FV44" i="4"/>
  <c r="DX44" i="4"/>
  <c r="FX44" i="4"/>
  <c r="FG44" i="4"/>
  <c r="DY44" i="4"/>
  <c r="FW44" i="4"/>
  <c r="EA44" i="4" l="1"/>
  <c r="DU45" i="4"/>
  <c r="DR45" i="4" s="1"/>
  <c r="EY46" i="4"/>
  <c r="FC44" i="4"/>
  <c r="FR45" i="4"/>
  <c r="E44" i="4"/>
  <c r="EB44" i="4"/>
  <c r="FD44" i="4" s="1"/>
  <c r="DZ45" i="4" l="1"/>
  <c r="EC44" i="4"/>
  <c r="DV45" i="4"/>
  <c r="DS45" i="4" s="1"/>
  <c r="EZ46" i="4"/>
  <c r="F44" i="4"/>
  <c r="FB44" i="4" s="1"/>
  <c r="FB45" i="4" s="1"/>
  <c r="ED44" i="4"/>
  <c r="B44" i="4" s="1"/>
  <c r="FT45" i="4"/>
  <c r="EX46" i="4" l="1"/>
  <c r="DT45" i="4"/>
  <c r="DQ45" i="4" s="1"/>
  <c r="FP45" i="4"/>
  <c r="FF45" i="4"/>
  <c r="EE44" i="4" l="1"/>
  <c r="DW45" i="4"/>
  <c r="C45" i="4"/>
  <c r="D45" i="4" l="1"/>
  <c r="FE44" i="4"/>
  <c r="T44" i="4" l="1"/>
  <c r="V44" i="4"/>
  <c r="EW45" i="4"/>
  <c r="S45" i="4" s="1"/>
  <c r="FQ45" i="4" l="1"/>
  <c r="T45" i="4"/>
  <c r="FA45" i="4"/>
  <c r="FU45" i="4"/>
  <c r="FS45" i="4"/>
  <c r="FW45" i="4" l="1"/>
  <c r="DY45" i="4"/>
  <c r="FX45" i="4"/>
  <c r="FG45" i="4"/>
  <c r="EA45" i="4" s="1"/>
  <c r="FV45" i="4"/>
  <c r="DX45" i="4"/>
  <c r="E45" i="4" l="1"/>
  <c r="F45" i="4" s="1"/>
  <c r="FP46" i="4" s="1"/>
  <c r="EB45" i="4"/>
  <c r="DV46" i="4" l="1"/>
  <c r="DS46" i="4" s="1"/>
  <c r="DT46" i="4"/>
  <c r="DQ46" i="4" s="1"/>
  <c r="EX47" i="4"/>
  <c r="ED45" i="4"/>
  <c r="EC45" i="4"/>
  <c r="FD45" i="4"/>
  <c r="FT46" i="4" l="1"/>
  <c r="EZ47" i="4"/>
  <c r="B45" i="4"/>
  <c r="C46" i="4"/>
  <c r="EE45" i="4"/>
  <c r="FC45" i="4"/>
  <c r="EY47" i="4"/>
  <c r="DU46" i="4"/>
  <c r="DR46" i="4" s="1"/>
  <c r="FR46" i="4"/>
  <c r="FE45" i="4" l="1"/>
  <c r="EW46" i="4" l="1"/>
  <c r="S46" i="4" s="1"/>
  <c r="V45" i="4"/>
  <c r="FS46" i="4" l="1"/>
  <c r="FQ46" i="4"/>
  <c r="DX46" i="4" s="1"/>
  <c r="E46" i="4" s="1"/>
  <c r="FU46" i="4"/>
  <c r="FG46" i="4" s="1"/>
  <c r="FA46" i="4"/>
  <c r="DY46" i="4" l="1"/>
  <c r="FW46" i="4"/>
  <c r="DZ46" i="4"/>
  <c r="FX46" i="4"/>
  <c r="FF46" i="4"/>
  <c r="FV46" i="4"/>
  <c r="DW46" i="4"/>
  <c r="D46" i="4" l="1"/>
  <c r="EA46" i="4"/>
  <c r="EB46" i="4"/>
  <c r="EZ48" i="4" l="1"/>
  <c r="DU47" i="4"/>
  <c r="DR47" i="4" s="1"/>
  <c r="EY48" i="4"/>
  <c r="FC46" i="4"/>
  <c r="FR47" i="4"/>
  <c r="ED46" i="4"/>
  <c r="EC46" i="4"/>
  <c r="F46" i="4"/>
  <c r="FB46" i="4" s="1"/>
  <c r="FT47" i="4" l="1"/>
  <c r="DV47" i="4"/>
  <c r="DS47" i="4" s="1"/>
  <c r="FD46" i="4"/>
  <c r="B46" i="4"/>
  <c r="EX48" i="4"/>
  <c r="DT47" i="4"/>
  <c r="DQ47" i="4" s="1"/>
  <c r="FP47" i="4"/>
  <c r="EE46" i="4" l="1"/>
  <c r="C47" i="4"/>
  <c r="FE46" i="4" l="1"/>
  <c r="T46" i="4" l="1"/>
  <c r="EW47" i="4"/>
  <c r="S47" i="4" s="1"/>
  <c r="V46" i="4"/>
  <c r="FU47" i="4" l="1"/>
  <c r="FG47" i="4" s="1"/>
  <c r="FQ47" i="4"/>
  <c r="DX47" i="4" s="1"/>
  <c r="E47" i="4" s="1"/>
  <c r="FA47" i="4"/>
  <c r="FS47" i="4"/>
  <c r="DY47" i="4" s="1"/>
  <c r="FW47" i="4" l="1"/>
  <c r="DZ47" i="4"/>
  <c r="FV47" i="4"/>
  <c r="DW47" i="4"/>
  <c r="FX47" i="4"/>
  <c r="FF47" i="4"/>
  <c r="D47" i="4" l="1"/>
  <c r="EA47" i="4"/>
  <c r="EB47" i="4"/>
  <c r="DU48" i="4" l="1"/>
  <c r="DR48" i="4" s="1"/>
  <c r="EY49" i="4"/>
  <c r="FC47" i="4"/>
  <c r="FR48" i="4"/>
  <c r="ED47" i="4"/>
  <c r="FT48" i="4"/>
  <c r="F47" i="4"/>
  <c r="FB47" i="4" s="1"/>
  <c r="EC47" i="4" l="1"/>
  <c r="B47" i="4" s="1"/>
  <c r="EX49" i="4"/>
  <c r="DT48" i="4"/>
  <c r="DQ48" i="4" s="1"/>
  <c r="FP48" i="4"/>
  <c r="EZ49" i="4"/>
  <c r="DV48" i="4"/>
  <c r="DS48" i="4" s="1"/>
  <c r="FD47" i="4"/>
  <c r="C48" i="4" l="1"/>
  <c r="EE47" i="4"/>
  <c r="FE47" i="4" l="1"/>
  <c r="T47" i="4" l="1"/>
  <c r="EW48" i="4"/>
  <c r="S48" i="4" s="1"/>
  <c r="V47" i="4"/>
  <c r="FA48" i="4" l="1"/>
  <c r="FS48" i="4"/>
  <c r="DY48" i="4" s="1"/>
  <c r="FU48" i="4"/>
  <c r="FG48" i="4" s="1"/>
  <c r="FQ48" i="4"/>
  <c r="DX48" i="4" s="1"/>
  <c r="E48" i="4" s="1"/>
  <c r="FV48" i="4" l="1"/>
  <c r="DW48" i="4"/>
  <c r="FX48" i="4"/>
  <c r="FF48" i="4"/>
  <c r="DZ48" i="4"/>
  <c r="FW48" i="4"/>
  <c r="EB48" i="4" l="1"/>
  <c r="D48" i="4"/>
  <c r="EA48" i="4"/>
  <c r="FD48" i="4" l="1"/>
  <c r="DU49" i="4"/>
  <c r="DR49" i="4" s="1"/>
  <c r="EY50" i="4"/>
  <c r="FC48" i="4"/>
  <c r="FR49" i="4"/>
  <c r="EC48" i="4"/>
  <c r="F48" i="4"/>
  <c r="FB48" i="4" s="1"/>
  <c r="ED48" i="4"/>
  <c r="DV49" i="4" l="1"/>
  <c r="DS49" i="4" s="1"/>
  <c r="EZ50" i="4"/>
  <c r="FT49" i="4"/>
  <c r="EE48" i="4"/>
  <c r="B48" i="4"/>
  <c r="DT49" i="4"/>
  <c r="DQ49" i="4" s="1"/>
  <c r="EX50" i="4"/>
  <c r="FP49" i="4"/>
  <c r="C49" i="4" l="1"/>
  <c r="T48" i="4" l="1"/>
  <c r="FE48" i="4"/>
  <c r="EW49" i="4" s="1"/>
  <c r="S49" i="4" s="1"/>
  <c r="V48" i="4" l="1"/>
  <c r="FA49" i="4"/>
  <c r="FS49" i="4"/>
  <c r="DY49" i="4" s="1"/>
  <c r="FQ49" i="4"/>
  <c r="DX49" i="4" s="1"/>
  <c r="E49" i="4" s="1"/>
  <c r="FU49" i="4"/>
  <c r="FG49" i="4" s="1"/>
  <c r="FX49" i="4" l="1"/>
  <c r="FF49" i="4"/>
  <c r="FV49" i="4"/>
  <c r="DW49" i="4"/>
  <c r="FW49" i="4"/>
  <c r="DZ49" i="4"/>
  <c r="FR50" i="4" l="1"/>
  <c r="EB49" i="4"/>
  <c r="D49" i="4"/>
  <c r="EA49" i="4"/>
  <c r="DU50" i="4" l="1"/>
  <c r="DR50" i="4" s="1"/>
  <c r="EY51" i="4"/>
  <c r="FC49" i="4"/>
  <c r="ED49" i="4"/>
  <c r="FT50" i="4"/>
  <c r="F49" i="4"/>
  <c r="FB49" i="4" s="1"/>
  <c r="EC49" i="4" l="1"/>
  <c r="B49" i="4" s="1"/>
  <c r="DT50" i="4"/>
  <c r="DQ50" i="4" s="1"/>
  <c r="EX51" i="4"/>
  <c r="FP50" i="4"/>
  <c r="DV50" i="4"/>
  <c r="DS50" i="4" s="1"/>
  <c r="FD49" i="4"/>
  <c r="EZ51" i="4"/>
  <c r="C50" i="4" l="1"/>
  <c r="EE49" i="4"/>
  <c r="FE49" i="4" l="1"/>
  <c r="T49" i="4"/>
  <c r="EW50" i="4" l="1"/>
  <c r="S50" i="4" s="1"/>
  <c r="V49" i="4"/>
  <c r="FA50" i="4" l="1"/>
  <c r="FS50" i="4"/>
  <c r="DY50" i="4" s="1"/>
  <c r="FU50" i="4"/>
  <c r="FG50" i="4" s="1"/>
  <c r="FQ50" i="4"/>
  <c r="DX50" i="4" s="1"/>
  <c r="E50" i="4" s="1"/>
  <c r="F50" i="4" s="1"/>
  <c r="FB50" i="4" l="1"/>
  <c r="DT51" i="4"/>
  <c r="DQ51" i="4" s="1"/>
  <c r="EX52" i="4"/>
  <c r="FV50" i="4"/>
  <c r="DW50" i="4"/>
  <c r="FX50" i="4"/>
  <c r="FF50" i="4"/>
  <c r="FW50" i="4"/>
  <c r="DZ50" i="4"/>
  <c r="C51" i="4" l="1"/>
  <c r="DW51" i="4"/>
  <c r="D51" i="4" s="1"/>
  <c r="EB50" i="4"/>
  <c r="FP51" i="4"/>
  <c r="EA50" i="4"/>
  <c r="D50" i="4"/>
  <c r="ED50" i="4" l="1"/>
  <c r="EC50" i="4"/>
  <c r="DU51" i="4"/>
  <c r="DR51" i="4" s="1"/>
  <c r="EY52" i="4"/>
  <c r="FC50" i="4"/>
  <c r="FR51" i="4"/>
  <c r="FT51" i="4" l="1"/>
  <c r="FD50" i="4"/>
  <c r="B50" i="4"/>
  <c r="DZ51" i="4"/>
  <c r="EZ52" i="4"/>
  <c r="DV51" i="4"/>
  <c r="DS51" i="4" s="1"/>
  <c r="DU52" i="4" l="1"/>
  <c r="DR52" i="4" s="1"/>
  <c r="EY53" i="4"/>
  <c r="T50" i="4"/>
  <c r="EE50" i="4"/>
  <c r="FF51" i="4"/>
  <c r="DZ52" i="4" l="1"/>
  <c r="FE50" i="4"/>
  <c r="V50" i="4" l="1"/>
  <c r="EW51" i="4"/>
  <c r="S51" i="4" s="1"/>
  <c r="FU51" i="4" l="1"/>
  <c r="FS51" i="4"/>
  <c r="FQ51" i="4"/>
  <c r="FA51" i="4"/>
  <c r="FV51" i="4" l="1"/>
  <c r="DX51" i="4"/>
  <c r="FC51" i="4"/>
  <c r="FW51" i="4"/>
  <c r="DY51" i="4"/>
  <c r="FX51" i="4"/>
  <c r="FG51" i="4"/>
  <c r="EA51" i="4" s="1"/>
  <c r="E51" i="4" l="1"/>
  <c r="F51" i="4" s="1"/>
  <c r="FB51" i="4" s="1"/>
  <c r="EB51" i="4"/>
  <c r="FR52" i="4"/>
  <c r="EC51" i="4" l="1"/>
  <c r="FP52" i="4"/>
  <c r="ED51" i="4"/>
  <c r="FT52" i="4"/>
  <c r="DT52" i="4"/>
  <c r="DQ52" i="4" s="1"/>
  <c r="EX53" i="4"/>
  <c r="B51" i="4" l="1"/>
  <c r="EE51" i="4"/>
  <c r="DW52" i="4"/>
  <c r="D52" i="4" s="1"/>
  <c r="C52" i="4"/>
  <c r="EZ53" i="4"/>
  <c r="DV52" i="4"/>
  <c r="DS52" i="4" s="1"/>
  <c r="FD51" i="4"/>
  <c r="FF52" i="4" l="1"/>
  <c r="FE51" i="4" l="1"/>
  <c r="V51" i="4" s="1"/>
  <c r="EW52" i="4"/>
  <c r="S52" i="4" s="1"/>
  <c r="T51" i="4"/>
  <c r="FU52" i="4" l="1"/>
  <c r="FA52" i="4"/>
  <c r="FQ52" i="4"/>
  <c r="FS52" i="4"/>
  <c r="DY52" i="4" l="1"/>
  <c r="FW52" i="4"/>
  <c r="DX52" i="4"/>
  <c r="FV52" i="4"/>
  <c r="FX52" i="4"/>
  <c r="FG52" i="4"/>
  <c r="EA52" i="4" s="1"/>
  <c r="E52" i="4" l="1"/>
  <c r="F52" i="4" s="1"/>
  <c r="EB52" i="4"/>
  <c r="DV53" i="4" l="1"/>
  <c r="DS53" i="4" s="1"/>
  <c r="EZ54" i="4"/>
  <c r="FD52" i="4"/>
  <c r="DT53" i="4"/>
  <c r="DQ53" i="4" s="1"/>
  <c r="EX54" i="4"/>
  <c r="FB52" i="4"/>
  <c r="FP53" i="4"/>
  <c r="ED52" i="4"/>
  <c r="EC52" i="4"/>
  <c r="FT53" i="4"/>
  <c r="B52" i="4" l="1"/>
  <c r="C53" i="4"/>
  <c r="DU53" i="4"/>
  <c r="DR53" i="4" s="1"/>
  <c r="EY54" i="4"/>
  <c r="FC52" i="4"/>
  <c r="FR53" i="4"/>
  <c r="EE52" i="4" l="1"/>
  <c r="FE52" i="4" l="1"/>
  <c r="T52" i="4" s="1"/>
  <c r="EW53" i="4" l="1"/>
  <c r="S53" i="4" s="1"/>
  <c r="V52" i="4"/>
  <c r="FS53" i="4" l="1"/>
  <c r="DY53" i="4" s="1"/>
  <c r="FQ53" i="4"/>
  <c r="DX53" i="4" s="1"/>
  <c r="E53" i="4" s="1"/>
  <c r="T53" i="4"/>
  <c r="FA53" i="4"/>
  <c r="FU53" i="4"/>
  <c r="FG53" i="4" s="1"/>
  <c r="FF53" i="4" l="1"/>
  <c r="FX53" i="4"/>
  <c r="FV53" i="4"/>
  <c r="DW53" i="4"/>
  <c r="FW53" i="4"/>
  <c r="DZ53" i="4"/>
  <c r="FR54" i="4" l="1"/>
  <c r="EB53" i="4"/>
  <c r="D53" i="4"/>
  <c r="F53" i="4" s="1"/>
  <c r="FB53" i="4" s="1"/>
  <c r="EA53" i="4"/>
  <c r="FC53" i="4" l="1"/>
  <c r="DU54" i="4"/>
  <c r="DR54" i="4" s="1"/>
  <c r="EY55" i="4"/>
  <c r="ED53" i="4"/>
  <c r="FP54" i="4"/>
  <c r="EX55" i="4"/>
  <c r="DT54" i="4"/>
  <c r="DQ54" i="4" s="1"/>
  <c r="C54" i="4" l="1"/>
  <c r="EC53" i="4"/>
  <c r="B53" i="4" s="1"/>
  <c r="DV54" i="4" l="1"/>
  <c r="DS54" i="4" s="1"/>
  <c r="EZ55" i="4"/>
  <c r="FD53" i="4"/>
  <c r="FT54" i="4"/>
  <c r="EE53" i="4" l="1"/>
  <c r="FE53" i="4" l="1"/>
  <c r="EW54" i="4" l="1"/>
  <c r="S54" i="4" s="1"/>
  <c r="V53" i="4"/>
  <c r="FQ54" i="4" l="1"/>
  <c r="DX54" i="4" s="1"/>
  <c r="E54" i="4" s="1"/>
  <c r="FS54" i="4"/>
  <c r="DY54" i="4" s="1"/>
  <c r="FA54" i="4"/>
  <c r="FU54" i="4"/>
  <c r="FG54" i="4" s="1"/>
  <c r="DZ54" i="4" l="1"/>
  <c r="FW54" i="4"/>
  <c r="FV54" i="4"/>
  <c r="DW54" i="4"/>
  <c r="FF54" i="4"/>
  <c r="FX54" i="4"/>
  <c r="D54" i="4" l="1"/>
  <c r="EA54" i="4"/>
  <c r="FR55" i="4"/>
  <c r="EB54" i="4"/>
  <c r="EY56" i="4" l="1"/>
  <c r="DU55" i="4"/>
  <c r="DR55" i="4" s="1"/>
  <c r="FC54" i="4"/>
  <c r="ED54" i="4"/>
  <c r="FT55" i="4"/>
  <c r="F54" i="4"/>
  <c r="FB54" i="4" s="1"/>
  <c r="EC54" i="4" l="1"/>
  <c r="B54" i="4" s="1"/>
  <c r="DT55" i="4"/>
  <c r="DQ55" i="4" s="1"/>
  <c r="EX56" i="4"/>
  <c r="FP55" i="4"/>
  <c r="EZ56" i="4"/>
  <c r="DV55" i="4"/>
  <c r="DS55" i="4" s="1"/>
  <c r="FD54" i="4"/>
  <c r="EE54" i="4" l="1"/>
  <c r="C55" i="4"/>
  <c r="FE54" i="4" l="1"/>
  <c r="T54" i="4" s="1"/>
  <c r="V54" i="4" l="1"/>
  <c r="EW55" i="4"/>
  <c r="S55" i="4" s="1"/>
  <c r="FA55" i="4" l="1"/>
  <c r="FQ55" i="4"/>
  <c r="DX55" i="4" s="1"/>
  <c r="E55" i="4" s="1"/>
  <c r="FS55" i="4"/>
  <c r="DY55" i="4" s="1"/>
  <c r="FU55" i="4"/>
  <c r="FG55" i="4" s="1"/>
  <c r="FF55" i="4" l="1"/>
  <c r="FX55" i="4"/>
  <c r="FV55" i="4"/>
  <c r="DW55" i="4"/>
  <c r="DZ55" i="4"/>
  <c r="FW55" i="4"/>
  <c r="EB55" i="4" l="1"/>
  <c r="D55" i="4"/>
  <c r="F55" i="4" s="1"/>
  <c r="FB55" i="4" s="1"/>
  <c r="EA55" i="4"/>
  <c r="DU56" i="4" l="1"/>
  <c r="DR56" i="4" s="1"/>
  <c r="EY57" i="4"/>
  <c r="FC55" i="4"/>
  <c r="FR56" i="4"/>
  <c r="FP56" i="4"/>
  <c r="DT56" i="4"/>
  <c r="DQ56" i="4" s="1"/>
  <c r="EX57" i="4"/>
  <c r="ED55" i="4"/>
  <c r="C56" i="4" l="1"/>
  <c r="EC55" i="4"/>
  <c r="B55" i="4" s="1"/>
  <c r="FD55" i="4"/>
  <c r="DV56" i="4" l="1"/>
  <c r="DS56" i="4" s="1"/>
  <c r="EZ57" i="4"/>
  <c r="FT56" i="4"/>
  <c r="EE55" i="4" l="1"/>
  <c r="T55" i="4"/>
  <c r="FE55" i="4" l="1"/>
  <c r="EW56" i="4" l="1"/>
  <c r="S56" i="4" s="1"/>
  <c r="V55" i="4"/>
  <c r="FU56" i="4" l="1"/>
  <c r="FG56" i="4" s="1"/>
  <c r="FQ56" i="4"/>
  <c r="DX56" i="4" s="1"/>
  <c r="E56" i="4" s="1"/>
  <c r="FS56" i="4"/>
  <c r="DY56" i="4" s="1"/>
  <c r="FA56" i="4"/>
  <c r="DZ56" i="4" l="1"/>
  <c r="FW56" i="4"/>
  <c r="FV56" i="4"/>
  <c r="DW56" i="4"/>
  <c r="FX56" i="4"/>
  <c r="FF56" i="4"/>
  <c r="D56" i="4" l="1"/>
  <c r="F56" i="4" s="1"/>
  <c r="FB56" i="4" s="1"/>
  <c r="EA56" i="4"/>
  <c r="FR57" i="4"/>
  <c r="EB56" i="4"/>
  <c r="DU57" i="4" l="1"/>
  <c r="DR57" i="4" s="1"/>
  <c r="EY58" i="4"/>
  <c r="FC56" i="4"/>
  <c r="ED56" i="4"/>
  <c r="FP57" i="4"/>
  <c r="DT57" i="4"/>
  <c r="DQ57" i="4" s="1"/>
  <c r="EX58" i="4"/>
  <c r="C57" i="4" l="1"/>
  <c r="EC56" i="4"/>
  <c r="B56" i="4" s="1"/>
  <c r="EZ58" i="4" l="1"/>
  <c r="FD56" i="4"/>
  <c r="DV57" i="4"/>
  <c r="DS57" i="4" s="1"/>
  <c r="FT57" i="4"/>
  <c r="EE56" i="4" l="1"/>
  <c r="FE56" i="4" l="1"/>
  <c r="T56" i="4"/>
  <c r="V56" i="4" l="1"/>
  <c r="EW57" i="4"/>
  <c r="S57" i="4" s="1"/>
  <c r="FS57" i="4" l="1"/>
  <c r="DY57" i="4" s="1"/>
  <c r="FA57" i="4"/>
  <c r="FQ57" i="4"/>
  <c r="DX57" i="4" s="1"/>
  <c r="E57" i="4" s="1"/>
  <c r="FU57" i="4"/>
  <c r="FG57" i="4" s="1"/>
  <c r="FV57" i="4" l="1"/>
  <c r="DW57" i="4"/>
  <c r="FF57" i="4"/>
  <c r="FX57" i="4"/>
  <c r="FW57" i="4"/>
  <c r="DZ57" i="4"/>
  <c r="FR58" i="4" l="1"/>
  <c r="EB57" i="4"/>
  <c r="EA57" i="4"/>
  <c r="D57" i="4"/>
  <c r="EY59" i="4" l="1"/>
  <c r="DU58" i="4"/>
  <c r="DR58" i="4" s="1"/>
  <c r="FC57" i="4"/>
  <c r="ED57" i="4"/>
  <c r="F57" i="4"/>
  <c r="FB57" i="4" s="1"/>
  <c r="FT58" i="4" l="1"/>
  <c r="FD57" i="4"/>
  <c r="DV58" i="4"/>
  <c r="DS58" i="4" s="1"/>
  <c r="EZ59" i="4"/>
  <c r="EC57" i="4"/>
  <c r="B57" i="4" s="1"/>
  <c r="DT58" i="4"/>
  <c r="DQ58" i="4" s="1"/>
  <c r="EX59" i="4"/>
  <c r="FP58" i="4"/>
  <c r="C58" i="4" l="1"/>
  <c r="EE57" i="4"/>
  <c r="T57" i="4"/>
  <c r="FE57" i="4" l="1"/>
  <c r="EW58" i="4" l="1"/>
  <c r="S58" i="4" s="1"/>
  <c r="V57" i="4"/>
  <c r="FA58" i="4" l="1"/>
  <c r="FS58" i="4"/>
  <c r="DY58" i="4" s="1"/>
  <c r="FU58" i="4"/>
  <c r="FG58" i="4" s="1"/>
  <c r="FQ58" i="4"/>
  <c r="DX58" i="4" s="1"/>
  <c r="E58" i="4" s="1"/>
  <c r="FF58" i="4" l="1"/>
  <c r="FX58" i="4"/>
  <c r="DZ58" i="4"/>
  <c r="FW58" i="4"/>
  <c r="DW58" i="4"/>
  <c r="FV58" i="4"/>
  <c r="D58" i="4" l="1"/>
  <c r="F58" i="4" s="1"/>
  <c r="FB58" i="4" s="1"/>
  <c r="EA58" i="4"/>
  <c r="FR59" i="4"/>
  <c r="EB58" i="4"/>
  <c r="DU59" i="4" l="1"/>
  <c r="DR59" i="4" s="1"/>
  <c r="EY60" i="4"/>
  <c r="FC58" i="4"/>
  <c r="FP59" i="4"/>
  <c r="ED58" i="4"/>
  <c r="EX60" i="4"/>
  <c r="DT59" i="4"/>
  <c r="DQ59" i="4" s="1"/>
  <c r="C59" i="4" l="1"/>
  <c r="EC58" i="4"/>
  <c r="B58" i="4" s="1"/>
  <c r="DV59" i="4" l="1"/>
  <c r="DS59" i="4" s="1"/>
  <c r="EZ60" i="4"/>
  <c r="FD58" i="4"/>
  <c r="FT59" i="4"/>
  <c r="EE58" i="4" l="1"/>
  <c r="FE58" i="4" l="1"/>
  <c r="T58" i="4"/>
  <c r="EW59" i="4" l="1"/>
  <c r="S59" i="4" s="1"/>
  <c r="V58" i="4"/>
  <c r="FS59" i="4" l="1"/>
  <c r="DY59" i="4" s="1"/>
  <c r="FU59" i="4"/>
  <c r="FG59" i="4" s="1"/>
  <c r="FA59" i="4"/>
  <c r="FQ59" i="4"/>
  <c r="DX59" i="4" s="1"/>
  <c r="E59" i="4" s="1"/>
  <c r="FV59" i="4" l="1"/>
  <c r="DW59" i="4"/>
  <c r="FX59" i="4"/>
  <c r="FF59" i="4"/>
  <c r="FW59" i="4"/>
  <c r="DZ59" i="4"/>
  <c r="FR60" i="4" l="1"/>
  <c r="EB59" i="4"/>
  <c r="D59" i="4"/>
  <c r="F59" i="4" s="1"/>
  <c r="FB59" i="4" s="1"/>
  <c r="EA59" i="4"/>
  <c r="DU60" i="4" l="1"/>
  <c r="DR60" i="4" s="1"/>
  <c r="EY61" i="4"/>
  <c r="FC59" i="4"/>
  <c r="ED59" i="4"/>
  <c r="FP60" i="4"/>
  <c r="EX61" i="4"/>
  <c r="DT60" i="4"/>
  <c r="DQ60" i="4" s="1"/>
  <c r="C60" i="4" l="1"/>
  <c r="EC59" i="4"/>
  <c r="B59" i="4" s="1"/>
  <c r="FD59" i="4"/>
  <c r="EZ61" i="4" l="1"/>
  <c r="DV60" i="4"/>
  <c r="DS60" i="4" s="1"/>
  <c r="FT60" i="4"/>
  <c r="EE59" i="4" l="1"/>
  <c r="FE59" i="4" l="1"/>
  <c r="T59" i="4" s="1"/>
  <c r="V59" i="4" l="1"/>
  <c r="EW60" i="4"/>
  <c r="S60" i="4" s="1"/>
  <c r="FU60" i="4" l="1"/>
  <c r="FG60" i="4" s="1"/>
  <c r="FA60" i="4"/>
  <c r="FQ60" i="4"/>
  <c r="DX60" i="4" s="1"/>
  <c r="E60" i="4" s="1"/>
  <c r="FS60" i="4"/>
  <c r="DY60" i="4" s="1"/>
  <c r="FW60" i="4" l="1"/>
  <c r="DZ60" i="4"/>
  <c r="FV60" i="4"/>
  <c r="DW60" i="4"/>
  <c r="FX60" i="4"/>
  <c r="FF60" i="4"/>
  <c r="FR61" i="4" l="1"/>
  <c r="EB60" i="4"/>
  <c r="D60" i="4"/>
  <c r="F60" i="4" s="1"/>
  <c r="FB60" i="4" s="1"/>
  <c r="FB61" i="4" s="1"/>
  <c r="EA60" i="4"/>
  <c r="DU61" i="4" l="1"/>
  <c r="DR61" i="4" s="1"/>
  <c r="EY62" i="4"/>
  <c r="FC60" i="4"/>
  <c r="FP61" i="4"/>
  <c r="EX62" i="4"/>
  <c r="DT61" i="4"/>
  <c r="DQ61" i="4" s="1"/>
  <c r="ED60" i="4"/>
  <c r="EC60" i="4" l="1"/>
  <c r="B60" i="4" s="1"/>
  <c r="C61" i="4"/>
  <c r="EZ62" i="4" l="1"/>
  <c r="DV61" i="4"/>
  <c r="DS61" i="4" s="1"/>
  <c r="FD60" i="4"/>
  <c r="FD61" i="4" s="1"/>
  <c r="FT61" i="4"/>
  <c r="EE60" i="4" l="1"/>
  <c r="FE60" i="4" l="1"/>
  <c r="T60" i="4" s="1"/>
  <c r="EW61" i="4" l="1"/>
  <c r="S61" i="4" s="1"/>
  <c r="V60" i="4"/>
  <c r="FU61" i="4" l="1"/>
  <c r="FG61" i="4" s="1"/>
  <c r="FA61" i="4"/>
  <c r="FS61" i="4"/>
  <c r="DY61" i="4" s="1"/>
  <c r="FQ61" i="4"/>
  <c r="DX61" i="4" s="1"/>
  <c r="E61" i="4" s="1"/>
  <c r="F61" i="4" s="1"/>
  <c r="DT62" i="4" l="1"/>
  <c r="DQ62" i="4" s="1"/>
  <c r="EX63" i="4"/>
  <c r="DW61" i="4"/>
  <c r="FV61" i="4"/>
  <c r="FW61" i="4"/>
  <c r="DZ61" i="4"/>
  <c r="FF61" i="4"/>
  <c r="FX61" i="4"/>
  <c r="DW62" i="4" l="1"/>
  <c r="D62" i="4" s="1"/>
  <c r="C62" i="4"/>
  <c r="FR62" i="4"/>
  <c r="EB61" i="4"/>
  <c r="D61" i="4"/>
  <c r="FP62" i="4"/>
  <c r="EA61" i="4"/>
  <c r="EC61" i="4" l="1"/>
  <c r="ED61" i="4"/>
  <c r="DU62" i="4"/>
  <c r="DR62" i="4" s="1"/>
  <c r="EY63" i="4"/>
  <c r="FC61" i="4"/>
  <c r="B61" i="4" l="1"/>
  <c r="DZ62" i="4"/>
  <c r="EZ63" i="4"/>
  <c r="DV62" i="4"/>
  <c r="DS62" i="4" s="1"/>
  <c r="EE61" i="4"/>
  <c r="FT62" i="4"/>
  <c r="FE61" i="4" l="1"/>
  <c r="T61" i="4" s="1"/>
  <c r="DU63" i="4"/>
  <c r="DR63" i="4" s="1"/>
  <c r="EY64" i="4"/>
  <c r="FF62" i="4"/>
  <c r="DZ63" i="4" l="1"/>
  <c r="EW62" i="4"/>
  <c r="S62" i="4" s="1"/>
  <c r="V61" i="4"/>
  <c r="FU62" i="4" l="1"/>
  <c r="FS62" i="4"/>
  <c r="FA62" i="4"/>
  <c r="FQ62" i="4"/>
  <c r="DU64" i="4"/>
  <c r="DR64" i="4" s="1"/>
  <c r="EY65" i="4"/>
  <c r="DZ64" i="4" l="1"/>
  <c r="FV62" i="4"/>
  <c r="DX62" i="4"/>
  <c r="FC62" i="4"/>
  <c r="FW62" i="4"/>
  <c r="DY62" i="4"/>
  <c r="FX62" i="4"/>
  <c r="FG62" i="4"/>
  <c r="EA62" i="4" s="1"/>
  <c r="FR63" i="4" l="1"/>
  <c r="EB62" i="4"/>
  <c r="E62" i="4"/>
  <c r="F62" i="4" s="1"/>
  <c r="L64" i="4"/>
  <c r="FP63" i="4" l="1"/>
  <c r="FB62" i="4"/>
  <c r="DT63" i="4"/>
  <c r="DQ63" i="4" s="1"/>
  <c r="EX64" i="4"/>
  <c r="ED62" i="4"/>
  <c r="FT63" i="4"/>
  <c r="EC62" i="4"/>
  <c r="B62" i="4" l="1"/>
  <c r="DW63" i="4"/>
  <c r="C63" i="4"/>
  <c r="FD62" i="4"/>
  <c r="DV63" i="4"/>
  <c r="DS63" i="4" s="1"/>
  <c r="EZ64" i="4"/>
  <c r="D63" i="4" l="1"/>
  <c r="EE62" i="4"/>
  <c r="FF63" i="4"/>
  <c r="FE62" i="4" l="1"/>
  <c r="EW63" i="4" l="1"/>
  <c r="S63" i="4" s="1"/>
  <c r="V62" i="4"/>
  <c r="T62" i="4"/>
  <c r="FQ63" i="4" l="1"/>
  <c r="FS63" i="4"/>
  <c r="FC63" i="4" s="1"/>
  <c r="FA63" i="4"/>
  <c r="FU63" i="4"/>
  <c r="FG63" i="4" l="1"/>
  <c r="EA63" i="4" s="1"/>
  <c r="FX63" i="4"/>
  <c r="FW63" i="4"/>
  <c r="DY63" i="4"/>
  <c r="FV63" i="4"/>
  <c r="DX63" i="4"/>
  <c r="FR64" i="4" l="1"/>
  <c r="EB63" i="4"/>
  <c r="E63" i="4"/>
  <c r="EC63" i="4" l="1"/>
  <c r="EZ65" i="4"/>
  <c r="DV64" i="4"/>
  <c r="DS64" i="4" s="1"/>
  <c r="FD63" i="4"/>
  <c r="FT64" i="4"/>
  <c r="ED63" i="4"/>
  <c r="F63" i="4"/>
  <c r="FB63" i="4" s="1"/>
  <c r="B63" i="4" l="1"/>
  <c r="FF64" i="4"/>
  <c r="DT64" i="4"/>
  <c r="DQ64" i="4" s="1"/>
  <c r="EX65" i="4"/>
  <c r="FP64" i="4"/>
  <c r="EE63" i="4" l="1"/>
  <c r="C64" i="4"/>
  <c r="DW64" i="4"/>
  <c r="FE63" i="4" l="1"/>
  <c r="T63" i="4" s="1"/>
  <c r="D64" i="4"/>
  <c r="V63" i="4" l="1"/>
  <c r="EW64" i="4"/>
  <c r="S64" i="4" s="1"/>
  <c r="FQ64" i="4" l="1"/>
  <c r="FU64" i="4"/>
  <c r="FA64" i="4"/>
  <c r="FS64" i="4"/>
  <c r="FW64" i="4" l="1"/>
  <c r="DY64" i="4"/>
  <c r="FX64" i="4"/>
  <c r="FG64" i="4"/>
  <c r="EA64" i="4" s="1"/>
  <c r="FV64" i="4"/>
  <c r="DX64" i="4"/>
  <c r="E64" i="4" l="1"/>
  <c r="F64" i="4" s="1"/>
  <c r="EB64" i="4"/>
  <c r="FB64" i="4" l="1"/>
  <c r="DT65" i="4"/>
  <c r="DQ65" i="4" s="1"/>
  <c r="EX66" i="4"/>
  <c r="FP65" i="4"/>
  <c r="ED64" i="4"/>
  <c r="EC64" i="4"/>
  <c r="FD64" i="4"/>
  <c r="DU65" i="4"/>
  <c r="DR65" i="4" s="1"/>
  <c r="EY66" i="4"/>
  <c r="FC64" i="4"/>
  <c r="FR65" i="4"/>
  <c r="B64" i="4" l="1"/>
  <c r="C65" i="4"/>
  <c r="DZ65" i="4"/>
  <c r="DV65" i="4"/>
  <c r="DS65" i="4" s="1"/>
  <c r="EZ66" i="4"/>
  <c r="FT65" i="4"/>
  <c r="EE64" i="4" l="1"/>
  <c r="T64" i="4"/>
  <c r="DU66" i="4"/>
  <c r="DR66" i="4" s="1"/>
  <c r="EY67" i="4"/>
  <c r="FE64" i="4" l="1"/>
  <c r="EW65" i="4" l="1"/>
  <c r="S65" i="4" s="1"/>
  <c r="V64" i="4"/>
  <c r="FU65" i="4" l="1"/>
  <c r="FG65" i="4" s="1"/>
  <c r="FA65" i="4"/>
  <c r="FQ65" i="4"/>
  <c r="FS65" i="4"/>
  <c r="FC65" i="4" s="1"/>
  <c r="DX65" i="4" l="1"/>
  <c r="E65" i="4" s="1"/>
  <c r="F65" i="4" s="1"/>
  <c r="FB65" i="4" s="1"/>
  <c r="FW65" i="4"/>
  <c r="DY65" i="4"/>
  <c r="FV65" i="4"/>
  <c r="DW65" i="4"/>
  <c r="FX65" i="4"/>
  <c r="FF65" i="4"/>
  <c r="EB65" i="4" l="1"/>
  <c r="DT66" i="4"/>
  <c r="DQ66" i="4" s="1"/>
  <c r="EX67" i="4"/>
  <c r="D65" i="4"/>
  <c r="EA65" i="4"/>
  <c r="FP66" i="4"/>
  <c r="FR66" i="4"/>
  <c r="ED65" i="4" l="1"/>
  <c r="C66" i="4"/>
  <c r="DW66" i="4"/>
  <c r="D66" i="4" s="1"/>
  <c r="EE65" i="4"/>
  <c r="DV66" i="4"/>
  <c r="DS66" i="4" s="1"/>
  <c r="EZ67" i="4"/>
  <c r="FD65" i="4"/>
  <c r="FT66" i="4"/>
  <c r="EC65" i="4"/>
  <c r="B65" i="4" s="1"/>
  <c r="FE65" i="4" l="1"/>
  <c r="EW66" i="4" l="1"/>
  <c r="S66" i="4" s="1"/>
  <c r="V65" i="4"/>
  <c r="T65" i="4"/>
  <c r="FU66" i="4" l="1"/>
  <c r="FG66" i="4" s="1"/>
  <c r="FQ66" i="4"/>
  <c r="FA66" i="4"/>
  <c r="FS66" i="4"/>
  <c r="DY66" i="4" s="1"/>
  <c r="FW66" i="4" l="1"/>
  <c r="DZ66" i="4"/>
  <c r="FV66" i="4"/>
  <c r="DX66" i="4"/>
  <c r="FX66" i="4"/>
  <c r="FF66" i="4"/>
  <c r="FR67" i="4" l="1"/>
  <c r="EA66" i="4"/>
  <c r="EB66" i="4"/>
  <c r="E66" i="4"/>
  <c r="F66" i="4" s="1"/>
  <c r="DT67" i="4" l="1"/>
  <c r="DQ67" i="4" s="1"/>
  <c r="EX68" i="4"/>
  <c r="FB66" i="4"/>
  <c r="DU67" i="4"/>
  <c r="DR67" i="4" s="1"/>
  <c r="EY68" i="4"/>
  <c r="FC66" i="4"/>
  <c r="FP67" i="4"/>
  <c r="ED66" i="4"/>
  <c r="C67" i="4" l="1"/>
  <c r="EC66" i="4"/>
  <c r="B66" i="4" s="1"/>
  <c r="DV67" i="4" l="1"/>
  <c r="DS67" i="4" s="1"/>
  <c r="EZ68" i="4"/>
  <c r="FD66" i="4"/>
  <c r="FT67" i="4"/>
  <c r="EE66" i="4" l="1"/>
  <c r="FF67" i="4"/>
  <c r="FE66" i="4" l="1"/>
  <c r="T66" i="4" s="1"/>
  <c r="EW67" i="4" l="1"/>
  <c r="S67" i="4" s="1"/>
  <c r="V66" i="4"/>
  <c r="FS67" i="4" l="1"/>
  <c r="FQ67" i="4"/>
  <c r="DX67" i="4" s="1"/>
  <c r="E67" i="4" s="1"/>
  <c r="FA67" i="4"/>
  <c r="FU67" i="4"/>
  <c r="DY67" i="4" l="1"/>
  <c r="FG67" i="4"/>
  <c r="FX67" i="4"/>
  <c r="FV67" i="4"/>
  <c r="DW67" i="4"/>
  <c r="FW67" i="4"/>
  <c r="DZ67" i="4"/>
  <c r="EB67" i="4" l="1"/>
  <c r="EA67" i="4"/>
  <c r="D67" i="4"/>
  <c r="F67" i="4" s="1"/>
  <c r="DU68" i="4" l="1"/>
  <c r="DR68" i="4" s="1"/>
  <c r="EY69" i="4"/>
  <c r="FC67" i="4"/>
  <c r="FR68" i="4"/>
  <c r="ED67" i="4"/>
  <c r="FP68" i="4"/>
  <c r="FB67" i="4"/>
  <c r="EX69" i="4"/>
  <c r="DT68" i="4"/>
  <c r="DQ68" i="4" s="1"/>
  <c r="C68" i="4" l="1"/>
  <c r="DW68" i="4"/>
  <c r="EC67" i="4"/>
  <c r="B67" i="4" s="1"/>
  <c r="DV68" i="4" l="1"/>
  <c r="DS68" i="4" s="1"/>
  <c r="EZ69" i="4"/>
  <c r="FD67" i="4"/>
  <c r="FT68" i="4"/>
  <c r="D68" i="4"/>
  <c r="EE67" i="4" l="1"/>
  <c r="FF68" i="4"/>
  <c r="FE67" i="4" l="1"/>
  <c r="T67" i="4" s="1"/>
  <c r="EW68" i="4" l="1"/>
  <c r="S68" i="4" s="1"/>
  <c r="V67" i="4"/>
  <c r="FQ68" i="4" l="1"/>
  <c r="FA68" i="4"/>
  <c r="FS68" i="4"/>
  <c r="FU68" i="4"/>
  <c r="DY68" i="4" l="1"/>
  <c r="FG68" i="4"/>
  <c r="FX68" i="4"/>
  <c r="FW68" i="4"/>
  <c r="DZ68" i="4"/>
  <c r="FV68" i="4"/>
  <c r="DX68" i="4"/>
  <c r="EA68" i="4" l="1"/>
  <c r="E68" i="4"/>
  <c r="F68" i="4" s="1"/>
  <c r="FP69" i="4" s="1"/>
  <c r="EB68" i="4"/>
  <c r="DT69" i="4" l="1"/>
  <c r="DQ69" i="4" s="1"/>
  <c r="EX70" i="4"/>
  <c r="FB68" i="4"/>
  <c r="DU69" i="4"/>
  <c r="DR69" i="4" s="1"/>
  <c r="EY70" i="4"/>
  <c r="FC68" i="4"/>
  <c r="FR69" i="4"/>
  <c r="ED68" i="4"/>
  <c r="C69" i="4" l="1"/>
  <c r="DW69" i="4"/>
  <c r="D69" i="4" s="1"/>
  <c r="EC68" i="4"/>
  <c r="B68" i="4" s="1"/>
  <c r="DV69" i="4" l="1"/>
  <c r="DS69" i="4" s="1"/>
  <c r="EZ70" i="4"/>
  <c r="FD68" i="4"/>
  <c r="FT69" i="4"/>
  <c r="EE68" i="4" l="1"/>
  <c r="FE68" i="4" l="1"/>
  <c r="T68" i="4" s="1"/>
  <c r="V68" i="4" l="1"/>
  <c r="EW69" i="4"/>
  <c r="S69" i="4" s="1"/>
  <c r="FS69" i="4" l="1"/>
  <c r="DY69" i="4" s="1"/>
  <c r="FA69" i="4"/>
  <c r="FU69" i="4"/>
  <c r="FG69" i="4" s="1"/>
  <c r="FQ69" i="4"/>
  <c r="FV69" i="4" l="1"/>
  <c r="DX69" i="4"/>
  <c r="FF69" i="4"/>
  <c r="FX69" i="4"/>
  <c r="FW69" i="4"/>
  <c r="DZ69" i="4"/>
  <c r="FR70" i="4" l="1"/>
  <c r="EA69" i="4"/>
  <c r="EB69" i="4"/>
  <c r="E69" i="4"/>
  <c r="ED69" i="4" l="1"/>
  <c r="F69" i="4"/>
  <c r="FB69" i="4" s="1"/>
  <c r="DV70" i="4"/>
  <c r="DS70" i="4" s="1"/>
  <c r="EZ71" i="4"/>
  <c r="FD69" i="4"/>
  <c r="EC69" i="4"/>
  <c r="FT70" i="4"/>
  <c r="DU70" i="4"/>
  <c r="DR70" i="4" s="1"/>
  <c r="EY71" i="4"/>
  <c r="FC69" i="4"/>
  <c r="B69" i="4" l="1"/>
  <c r="FF70" i="4"/>
  <c r="DT70" i="4"/>
  <c r="DQ70" i="4" s="1"/>
  <c r="EX71" i="4"/>
  <c r="FP70" i="4"/>
  <c r="C70" i="4" l="1"/>
  <c r="DW70" i="4"/>
  <c r="EE69" i="4"/>
  <c r="FE69" i="4" l="1"/>
  <c r="T69" i="4" s="1"/>
  <c r="D70" i="4"/>
  <c r="V69" i="4" l="1"/>
  <c r="EW70" i="4"/>
  <c r="S70" i="4" s="1"/>
  <c r="FA70" i="4" l="1"/>
  <c r="FS70" i="4"/>
  <c r="DY70" i="4" s="1"/>
  <c r="FU70" i="4"/>
  <c r="FQ70" i="4"/>
  <c r="FV70" i="4" l="1"/>
  <c r="DX70" i="4"/>
  <c r="FX70" i="4"/>
  <c r="FG70" i="4"/>
  <c r="FW70" i="4"/>
  <c r="DZ70" i="4"/>
  <c r="FR71" i="4" l="1"/>
  <c r="EA70" i="4"/>
  <c r="E70" i="4"/>
  <c r="EB70" i="4"/>
  <c r="EC70" i="4" l="1"/>
  <c r="FD70" i="4"/>
  <c r="F70" i="4"/>
  <c r="FB70" i="4" s="1"/>
  <c r="ED70" i="4"/>
  <c r="EY72" i="4"/>
  <c r="DU71" i="4"/>
  <c r="DR71" i="4" s="1"/>
  <c r="FC70" i="4"/>
  <c r="B70" i="4" l="1"/>
  <c r="DT71" i="4"/>
  <c r="DQ71" i="4" s="1"/>
  <c r="EX72" i="4"/>
  <c r="FP71" i="4"/>
  <c r="DZ71" i="4"/>
  <c r="DV71" i="4" l="1"/>
  <c r="DS71" i="4" s="1"/>
  <c r="FT71" i="4"/>
  <c r="EZ72" i="4"/>
  <c r="EE70" i="4"/>
  <c r="C71" i="4"/>
  <c r="FE70" i="4" l="1"/>
  <c r="T70" i="4" l="1"/>
  <c r="V70" i="4"/>
  <c r="EW71" i="4"/>
  <c r="S71" i="4" s="1"/>
  <c r="FA71" i="4" l="1"/>
  <c r="FU71" i="4"/>
  <c r="FF71" i="4" s="1"/>
  <c r="FQ71" i="4"/>
  <c r="FS71" i="4"/>
  <c r="DX71" i="4" l="1"/>
  <c r="E71" i="4" s="1"/>
  <c r="FX71" i="4"/>
  <c r="FG71" i="4"/>
  <c r="EB71" i="4" s="1"/>
  <c r="FW71" i="4"/>
  <c r="DY71" i="4"/>
  <c r="FV71" i="4"/>
  <c r="DW71" i="4"/>
  <c r="ED71" i="4" l="1"/>
  <c r="FR72" i="4"/>
  <c r="D71" i="4"/>
  <c r="F71" i="4" s="1"/>
  <c r="EA71" i="4"/>
  <c r="FB71" i="4" l="1"/>
  <c r="EX73" i="4"/>
  <c r="FP72" i="4"/>
  <c r="DT72" i="4"/>
  <c r="DQ72" i="4" s="1"/>
  <c r="C72" i="4" s="1"/>
  <c r="DU72" i="4"/>
  <c r="DR72" i="4" s="1"/>
  <c r="EY73" i="4"/>
  <c r="FC71" i="4"/>
  <c r="EC71" i="4" l="1"/>
  <c r="B71" i="4" s="1"/>
  <c r="FD71" i="4" l="1"/>
  <c r="DV72" i="4"/>
  <c r="DS72" i="4" s="1"/>
  <c r="FT72" i="4"/>
  <c r="EZ73" i="4"/>
  <c r="EE71" i="4" l="1"/>
  <c r="T71" i="4" l="1"/>
  <c r="FE71" i="4"/>
  <c r="V71" i="4" l="1"/>
  <c r="EW72" i="4"/>
  <c r="S72" i="4" s="1"/>
  <c r="DX72" i="4"/>
  <c r="FC72" i="4"/>
  <c r="DY72" i="4"/>
  <c r="FG72" i="4"/>
  <c r="FU72" i="4" l="1"/>
  <c r="FA72" i="4"/>
  <c r="FS72" i="4"/>
  <c r="FQ72" i="4"/>
  <c r="E72" i="4"/>
  <c r="FF72" i="4" l="1"/>
  <c r="FX72" i="4"/>
  <c r="DZ72" i="4"/>
  <c r="FW72" i="4"/>
  <c r="DW72" i="4"/>
  <c r="FV72" i="4"/>
  <c r="EB72" i="4" l="1"/>
  <c r="D72" i="4"/>
  <c r="EA72" i="4"/>
  <c r="FT73" i="4" s="1"/>
  <c r="FD72" i="4" l="1"/>
  <c r="EZ74" i="4"/>
  <c r="EC72" i="4"/>
  <c r="F72" i="4"/>
  <c r="DV73" i="4"/>
  <c r="DS73" i="4" s="1"/>
  <c r="ED72" i="4"/>
  <c r="B72" i="4" s="1"/>
  <c r="EY74" i="4" l="1"/>
  <c r="DU73" i="4"/>
  <c r="DR73" i="4" s="1"/>
  <c r="FR73" i="4"/>
  <c r="DT73" i="4"/>
  <c r="DQ73" i="4" s="1"/>
  <c r="EX74" i="4"/>
  <c r="FB72" i="4"/>
  <c r="FP73" i="4"/>
  <c r="T72" i="4"/>
  <c r="C73" i="4" l="1"/>
  <c r="EE72" i="4"/>
  <c r="FE72" i="4" l="1"/>
  <c r="V72" i="4" l="1"/>
  <c r="EW73" i="4"/>
  <c r="S73" i="4" s="1"/>
  <c r="DY73" i="4"/>
  <c r="FG73" i="4"/>
  <c r="DX73" i="4"/>
  <c r="FU73" i="4" l="1"/>
  <c r="FA73" i="4"/>
  <c r="FS73" i="4"/>
  <c r="FQ73" i="4"/>
  <c r="E73" i="4"/>
  <c r="FX73" i="4" l="1"/>
  <c r="FF73" i="4"/>
  <c r="DU74" i="4"/>
  <c r="DR74" i="4" s="1"/>
  <c r="EY75" i="4"/>
  <c r="FC73" i="4"/>
  <c r="DW73" i="4"/>
  <c r="FV73" i="4"/>
  <c r="DZ73" i="4"/>
  <c r="FW73" i="4"/>
  <c r="FR74" i="4" l="1"/>
  <c r="EB73" i="4"/>
  <c r="D73" i="4"/>
  <c r="EA73" i="4"/>
  <c r="ED73" i="4" l="1"/>
  <c r="F73" i="4"/>
  <c r="EC73" i="4" l="1"/>
  <c r="B73" i="4" s="1"/>
  <c r="FD73" i="4"/>
  <c r="EZ75" i="4"/>
  <c r="DV74" i="4"/>
  <c r="DS74" i="4" s="1"/>
  <c r="FT74" i="4"/>
  <c r="FB73" i="4"/>
  <c r="FP74" i="4"/>
  <c r="EX75" i="4"/>
  <c r="DT74" i="4"/>
  <c r="DQ74" i="4" s="1"/>
  <c r="C74" i="4" l="1"/>
  <c r="EE73" i="4"/>
  <c r="T73" i="4" l="1"/>
  <c r="FE73" i="4"/>
  <c r="V73" i="4" l="1"/>
  <c r="EW74" i="4"/>
  <c r="S74" i="4" s="1"/>
  <c r="FG74" i="4"/>
  <c r="DX74" i="4"/>
  <c r="DY74" i="4"/>
  <c r="FA74" i="4" l="1"/>
  <c r="FS74" i="4"/>
  <c r="FQ74" i="4"/>
  <c r="FU74" i="4"/>
  <c r="E74" i="4"/>
  <c r="DW74" i="4" l="1"/>
  <c r="FV74" i="4"/>
  <c r="DZ74" i="4"/>
  <c r="FW74" i="4"/>
  <c r="FF74" i="4"/>
  <c r="FX74" i="4"/>
  <c r="F74" i="4"/>
  <c r="FD74" i="4"/>
  <c r="EB74" i="4" l="1"/>
  <c r="D74" i="4"/>
  <c r="EA74" i="4"/>
  <c r="EX76" i="4"/>
  <c r="FB74" i="4"/>
  <c r="DT75" i="4"/>
  <c r="DQ75" i="4" s="1"/>
  <c r="FP75" i="4"/>
  <c r="EZ76" i="4" l="1"/>
  <c r="DV75" i="4"/>
  <c r="DS75" i="4" s="1"/>
  <c r="EC74" i="4"/>
  <c r="FT75" i="4"/>
  <c r="ED74" i="4"/>
  <c r="C75" i="4"/>
  <c r="DW75" i="4"/>
  <c r="EY76" i="4" l="1"/>
  <c r="DU75" i="4"/>
  <c r="DR75" i="4" s="1"/>
  <c r="FC74" i="4"/>
  <c r="FR75" i="4"/>
  <c r="FF75" i="4"/>
  <c r="B74" i="4"/>
  <c r="T74" i="4"/>
  <c r="D75" i="4"/>
  <c r="DZ75" i="4" l="1"/>
  <c r="EE74" i="4"/>
  <c r="FE74" i="4" l="1"/>
  <c r="DU76" i="4"/>
  <c r="DR76" i="4" s="1"/>
  <c r="EY77" i="4"/>
  <c r="DZ76" i="4" l="1"/>
  <c r="EW75" i="4"/>
  <c r="S75" i="4" s="1"/>
  <c r="V74" i="4"/>
  <c r="FA75" i="4" l="1"/>
  <c r="FU75" i="4"/>
  <c r="FS75" i="4"/>
  <c r="FQ75" i="4"/>
  <c r="EY78" i="4"/>
  <c r="DU77" i="4"/>
  <c r="DR77" i="4" s="1"/>
  <c r="DX75" i="4" l="1"/>
  <c r="FV75" i="4"/>
  <c r="FG75" i="4"/>
  <c r="EA75" i="4" s="1"/>
  <c r="FX75" i="4"/>
  <c r="FC75" i="4"/>
  <c r="DY75" i="4"/>
  <c r="FW75" i="4"/>
  <c r="DZ77" i="4"/>
  <c r="DU78" i="4" l="1"/>
  <c r="DR78" i="4" s="1"/>
  <c r="EY79" i="4"/>
  <c r="EC75" i="4"/>
  <c r="FR76" i="4"/>
  <c r="E75" i="4"/>
  <c r="EB75" i="4"/>
  <c r="DV76" i="4" s="1"/>
  <c r="DS76" i="4" s="1"/>
  <c r="FT76" i="4" l="1"/>
  <c r="EZ77" i="4"/>
  <c r="F75" i="4"/>
  <c r="ED75" i="4"/>
  <c r="B75" i="4" s="1"/>
  <c r="FD75" i="4"/>
  <c r="DZ78" i="4"/>
  <c r="FF76" i="4"/>
  <c r="EE75" i="4" l="1"/>
  <c r="FP76" i="4"/>
  <c r="FB75" i="4"/>
  <c r="DT76" i="4"/>
  <c r="DQ76" i="4" s="1"/>
  <c r="EX77" i="4"/>
  <c r="EY80" i="4"/>
  <c r="DU79" i="4"/>
  <c r="DR79" i="4" s="1"/>
  <c r="DW76" i="4" l="1"/>
  <c r="D76" i="4" s="1"/>
  <c r="C76" i="4"/>
  <c r="DZ79" i="4"/>
  <c r="FE75" i="4"/>
  <c r="T75" i="4" s="1"/>
  <c r="EY81" i="4" l="1"/>
  <c r="DU80" i="4"/>
  <c r="DR80" i="4" s="1"/>
  <c r="V75" i="4"/>
  <c r="EW76" i="4"/>
  <c r="S76" i="4" s="1"/>
  <c r="FQ76" i="4" l="1"/>
  <c r="FU76" i="4"/>
  <c r="FS76" i="4"/>
  <c r="FA76" i="4"/>
  <c r="DZ80" i="4"/>
  <c r="EY82" i="4" l="1"/>
  <c r="DU81" i="4"/>
  <c r="DR81" i="4" s="1"/>
  <c r="FC76" i="4"/>
  <c r="DY76" i="4"/>
  <c r="FW76" i="4"/>
  <c r="FX76" i="4"/>
  <c r="FG76" i="4"/>
  <c r="EA76" i="4" s="1"/>
  <c r="FV76" i="4"/>
  <c r="DX76" i="4"/>
  <c r="E76" i="4" l="1"/>
  <c r="EB76" i="4"/>
  <c r="EC76" i="4"/>
  <c r="FR77" i="4"/>
  <c r="F76" i="4" l="1"/>
  <c r="ED76" i="4"/>
  <c r="B76" i="4" s="1"/>
  <c r="FT77" i="4"/>
  <c r="DV77" i="4"/>
  <c r="DS77" i="4" s="1"/>
  <c r="FD76" i="4"/>
  <c r="FD77" i="4" s="1"/>
  <c r="EZ78" i="4"/>
  <c r="DZ81" i="4"/>
  <c r="FF77" i="4" l="1"/>
  <c r="FB76" i="4"/>
  <c r="DT77" i="4"/>
  <c r="DQ77" i="4" s="1"/>
  <c r="FP77" i="4"/>
  <c r="EX78" i="4"/>
  <c r="EE76" i="4" l="1"/>
  <c r="DW77" i="4"/>
  <c r="D77" i="4" s="1"/>
  <c r="C77" i="4"/>
  <c r="DU82" i="4"/>
  <c r="DR82" i="4" s="1"/>
  <c r="EY83" i="4"/>
  <c r="FE76" i="4" l="1"/>
  <c r="T76" i="4" s="1"/>
  <c r="V76" i="4" l="1"/>
  <c r="EW77" i="4"/>
  <c r="S77" i="4" s="1"/>
  <c r="FB77" i="4"/>
  <c r="DZ82" i="4"/>
  <c r="FQ77" i="4" l="1"/>
  <c r="FS77" i="4"/>
  <c r="FU77" i="4"/>
  <c r="FA77" i="4"/>
  <c r="T77" i="4"/>
  <c r="FX77" i="4" l="1"/>
  <c r="FG77" i="4"/>
  <c r="EA77" i="4" s="1"/>
  <c r="FC77" i="4"/>
  <c r="FW77" i="4"/>
  <c r="DY77" i="4"/>
  <c r="FV77" i="4"/>
  <c r="DX77" i="4"/>
  <c r="EC77" i="4" l="1"/>
  <c r="FR78" i="4"/>
  <c r="E77" i="4"/>
  <c r="EB77" i="4"/>
  <c r="FT78" i="4" l="1"/>
  <c r="DV78" i="4"/>
  <c r="DS78" i="4" s="1"/>
  <c r="EZ79" i="4"/>
  <c r="F77" i="4"/>
  <c r="ED77" i="4"/>
  <c r="B77" i="4" s="1"/>
  <c r="FP78" i="4" l="1"/>
  <c r="EX79" i="4"/>
  <c r="DT78" i="4"/>
  <c r="DQ78" i="4" s="1"/>
  <c r="C78" i="4" l="1"/>
  <c r="DW78" i="4"/>
  <c r="D78" i="4" s="1"/>
  <c r="EE77" i="4"/>
  <c r="FE77" i="4" l="1"/>
  <c r="V77" i="4" l="1"/>
  <c r="EW78" i="4"/>
  <c r="S78" i="4" s="1"/>
  <c r="FF78" i="4"/>
  <c r="FQ78" i="4" l="1"/>
  <c r="FU78" i="4"/>
  <c r="FA78" i="4"/>
  <c r="FS78" i="4"/>
  <c r="FC78" i="4" l="1"/>
  <c r="DY78" i="4"/>
  <c r="FW78" i="4"/>
  <c r="FX78" i="4"/>
  <c r="FG78" i="4"/>
  <c r="EA78" i="4" s="1"/>
  <c r="FV78" i="4"/>
  <c r="DX78" i="4"/>
  <c r="E78" i="4" l="1"/>
  <c r="EB78" i="4"/>
  <c r="EC78" i="4"/>
  <c r="FR79" i="4"/>
  <c r="FT79" i="4" l="1"/>
  <c r="F78" i="4"/>
  <c r="ED78" i="4" l="1"/>
  <c r="B78" i="4" s="1"/>
  <c r="FP79" i="4"/>
  <c r="EX80" i="4"/>
  <c r="DT79" i="4"/>
  <c r="DQ79" i="4" s="1"/>
  <c r="FB78" i="4"/>
  <c r="DV79" i="4"/>
  <c r="DS79" i="4" s="1"/>
  <c r="FD78" i="4"/>
  <c r="FD79" i="4" s="1"/>
  <c r="EZ80" i="4"/>
  <c r="EE78" i="4" l="1"/>
  <c r="C79" i="4"/>
  <c r="DW79" i="4"/>
  <c r="D79" i="4" s="1"/>
  <c r="FF79" i="4"/>
  <c r="FE78" i="4" l="1"/>
  <c r="T78" i="4"/>
  <c r="V78" i="4" l="1"/>
  <c r="EW79" i="4"/>
  <c r="S79" i="4" s="1"/>
  <c r="FB79" i="4"/>
  <c r="FA79" i="4" l="1"/>
  <c r="FQ79" i="4"/>
  <c r="FU79" i="4"/>
  <c r="FS79" i="4"/>
  <c r="T79" i="4"/>
  <c r="FG79" i="4" l="1"/>
  <c r="EA79" i="4" s="1"/>
  <c r="FX79" i="4"/>
  <c r="DX79" i="4"/>
  <c r="FV79" i="4"/>
  <c r="FW79" i="4"/>
  <c r="DY79" i="4"/>
  <c r="FC79" i="4"/>
  <c r="EC79" i="4" l="1"/>
  <c r="FR80" i="4"/>
  <c r="E79" i="4"/>
  <c r="EB79" i="4"/>
  <c r="DV80" i="4" s="1"/>
  <c r="DS80" i="4" s="1"/>
  <c r="F79" i="4" l="1"/>
  <c r="ED79" i="4"/>
  <c r="B79" i="4" s="1"/>
  <c r="FT80" i="4"/>
  <c r="EZ81" i="4"/>
  <c r="FF80" i="4"/>
  <c r="FP80" i="4" l="1"/>
  <c r="DT80" i="4"/>
  <c r="DQ80" i="4" s="1"/>
  <c r="EX81" i="4"/>
  <c r="EE79" i="4" l="1"/>
  <c r="DW80" i="4"/>
  <c r="D80" i="4" s="1"/>
  <c r="C80" i="4"/>
  <c r="FE79" i="4" l="1"/>
  <c r="EW80" i="4" l="1"/>
  <c r="S80" i="4" s="1"/>
  <c r="V79" i="4"/>
  <c r="FU80" i="4" l="1"/>
  <c r="FA80" i="4"/>
  <c r="FS80" i="4"/>
  <c r="FQ80" i="4"/>
  <c r="FC80" i="4" l="1"/>
  <c r="FW80" i="4"/>
  <c r="DY80" i="4"/>
  <c r="FG80" i="4"/>
  <c r="EA80" i="4" s="1"/>
  <c r="FX80" i="4"/>
  <c r="FV80" i="4"/>
  <c r="DX80" i="4"/>
  <c r="EC80" i="4" l="1"/>
  <c r="FR81" i="4"/>
  <c r="E80" i="4"/>
  <c r="EB80" i="4"/>
  <c r="F80" i="4" l="1"/>
  <c r="FT81" i="4"/>
  <c r="ED80" i="4" l="1"/>
  <c r="B80" i="4" s="1"/>
  <c r="DV81" i="4"/>
  <c r="DS81" i="4" s="1"/>
  <c r="FD80" i="4"/>
  <c r="FD81" i="4" s="1"/>
  <c r="EZ82" i="4"/>
  <c r="DT81" i="4"/>
  <c r="DQ81" i="4" s="1"/>
  <c r="FB80" i="4"/>
  <c r="FP81" i="4"/>
  <c r="EX82" i="4"/>
  <c r="C81" i="4" l="1"/>
  <c r="DW81" i="4"/>
  <c r="D81" i="4" s="1"/>
  <c r="EE80" i="4"/>
  <c r="FF81" i="4"/>
  <c r="FE80" i="4" l="1"/>
  <c r="T80" i="4"/>
  <c r="EW81" i="4" l="1"/>
  <c r="S81" i="4" s="1"/>
  <c r="V80" i="4"/>
  <c r="FB81" i="4"/>
  <c r="FS81" i="4" l="1"/>
  <c r="FQ81" i="4"/>
  <c r="FU81" i="4"/>
  <c r="FA81" i="4"/>
  <c r="FX81" i="4" l="1"/>
  <c r="FG81" i="4"/>
  <c r="EA81" i="4" s="1"/>
  <c r="FV81" i="4"/>
  <c r="DX81" i="4"/>
  <c r="FW81" i="4"/>
  <c r="FC81" i="4"/>
  <c r="DY81" i="4"/>
  <c r="EC81" i="4" l="1"/>
  <c r="FR82" i="4"/>
  <c r="EB81" i="4"/>
  <c r="E81" i="4"/>
  <c r="FT82" i="4" l="1"/>
  <c r="DV82" i="4"/>
  <c r="DS82" i="4" s="1"/>
  <c r="EZ83" i="4"/>
  <c r="F81" i="4"/>
  <c r="ED81" i="4"/>
  <c r="B81" i="4" s="1"/>
  <c r="EX83" i="4" l="1"/>
  <c r="DT82" i="4"/>
  <c r="DQ82" i="4" s="1"/>
  <c r="FP82" i="4"/>
  <c r="C82" i="4" l="1"/>
  <c r="DW82" i="4"/>
  <c r="D82" i="4" s="1"/>
  <c r="EE81" i="4"/>
  <c r="T81" i="4"/>
  <c r="FE81" i="4" l="1"/>
  <c r="V81" i="4" l="1"/>
  <c r="EW82" i="4"/>
  <c r="S82" i="4" s="1"/>
  <c r="FF82" i="4"/>
  <c r="FA82" i="4" l="1"/>
  <c r="FS82" i="4"/>
  <c r="FQ82" i="4"/>
  <c r="FU82" i="4"/>
  <c r="FW82" i="4" l="1"/>
  <c r="DY82" i="4"/>
  <c r="FV82" i="4"/>
  <c r="DX82" i="4"/>
  <c r="FX82" i="4"/>
  <c r="FG82" i="4"/>
  <c r="EA82" i="4" s="1"/>
  <c r="F82" i="4"/>
  <c r="EB82" i="4" l="1"/>
  <c r="E82" i="4"/>
  <c r="EX84" i="4"/>
  <c r="FB82" i="4"/>
  <c r="DT83" i="4"/>
  <c r="DQ83" i="4" s="1"/>
  <c r="FP83" i="4"/>
  <c r="FT83" i="4" l="1"/>
  <c r="ED82" i="4"/>
  <c r="EC82" i="4"/>
  <c r="DV83" i="4"/>
  <c r="DS83" i="4" s="1"/>
  <c r="FD82" i="4"/>
  <c r="EZ84" i="4"/>
  <c r="C83" i="4"/>
  <c r="B82" i="4" l="1"/>
  <c r="DU83" i="4"/>
  <c r="DR83" i="4" s="1"/>
  <c r="EY84" i="4"/>
  <c r="FC82" i="4"/>
  <c r="FR83" i="4"/>
  <c r="DZ83" i="4" l="1"/>
  <c r="EE82" i="4"/>
  <c r="FE82" i="4" l="1"/>
  <c r="V82" i="4" l="1"/>
  <c r="EW83" i="4"/>
  <c r="S83" i="4" s="1"/>
  <c r="T82" i="4"/>
  <c r="DX83" i="4"/>
  <c r="FG83" i="4"/>
  <c r="FU83" i="4" l="1"/>
  <c r="FS83" i="4"/>
  <c r="FA83" i="4"/>
  <c r="FQ83" i="4"/>
  <c r="E83" i="4"/>
  <c r="FF83" i="4" l="1"/>
  <c r="EB83" i="4" s="1"/>
  <c r="ED83" i="4" s="1"/>
  <c r="FX83" i="4"/>
  <c r="FW83" i="4"/>
  <c r="DY83" i="4"/>
  <c r="DW83" i="4"/>
  <c r="FV83" i="4"/>
  <c r="D83" i="4" l="1"/>
  <c r="EA83" i="4"/>
  <c r="DU84" i="4" l="1"/>
  <c r="DR84" i="4" s="1"/>
  <c r="EY85" i="4"/>
  <c r="FC83" i="4"/>
  <c r="F83" i="4"/>
  <c r="FR84" i="4"/>
  <c r="EE83" i="4" l="1"/>
  <c r="FD83" i="4"/>
  <c r="EZ85" i="4"/>
  <c r="DV84" i="4"/>
  <c r="DS84" i="4" s="1"/>
  <c r="FT84" i="4"/>
  <c r="EC83" i="4"/>
  <c r="B83" i="4" s="1"/>
  <c r="FB83" i="4"/>
  <c r="EX85" i="4"/>
  <c r="DT84" i="4"/>
  <c r="DQ84" i="4" s="1"/>
  <c r="FP84" i="4"/>
  <c r="C84" i="4" l="1"/>
  <c r="T83" i="4" l="1"/>
  <c r="FE83" i="4"/>
  <c r="V83" i="4" l="1"/>
  <c r="EW84" i="4"/>
  <c r="S84" i="4" s="1"/>
  <c r="FG84" i="4"/>
  <c r="DY84" i="4"/>
  <c r="DX84" i="4"/>
  <c r="FS84" i="4" l="1"/>
  <c r="FU84" i="4"/>
  <c r="FQ84" i="4"/>
  <c r="FA84" i="4"/>
  <c r="E84" i="4"/>
  <c r="DW84" i="4" l="1"/>
  <c r="FV84" i="4"/>
  <c r="FC84" i="4"/>
  <c r="DZ84" i="4"/>
  <c r="FW84" i="4"/>
  <c r="FF84" i="4"/>
  <c r="FX84" i="4"/>
  <c r="FB84" i="4"/>
  <c r="D84" i="4" l="1"/>
  <c r="F84" i="4" s="1"/>
  <c r="EA84" i="4"/>
  <c r="EB84" i="4"/>
  <c r="FD84" i="4"/>
  <c r="ED84" i="4" l="1"/>
  <c r="EC84" i="4"/>
  <c r="B84" i="4" s="1"/>
  <c r="FP85" i="4"/>
  <c r="DT85" i="4"/>
  <c r="DQ85" i="4" s="1"/>
  <c r="EX86" i="4"/>
  <c r="FT85" i="4" l="1"/>
  <c r="DV85" i="4"/>
  <c r="DS85" i="4" s="1"/>
  <c r="EZ86" i="4"/>
  <c r="C85" i="4"/>
  <c r="EY86" i="4"/>
  <c r="DU85" i="4"/>
  <c r="DR85" i="4" s="1"/>
  <c r="FR85" i="4"/>
  <c r="T84" i="4"/>
  <c r="EE84" i="4" l="1"/>
  <c r="FE84" i="4" l="1"/>
  <c r="EW85" i="4" l="1"/>
  <c r="S85" i="4" s="1"/>
  <c r="V84" i="4"/>
  <c r="DX85" i="4"/>
  <c r="DY85" i="4"/>
  <c r="FG85" i="4"/>
  <c r="FA85" i="4" l="1"/>
  <c r="FU85" i="4"/>
  <c r="FS85" i="4"/>
  <c r="FQ85" i="4"/>
  <c r="E85" i="4"/>
  <c r="F85" i="4" s="1"/>
  <c r="FB85" i="4" l="1"/>
  <c r="DZ85" i="4"/>
  <c r="FW85" i="4"/>
  <c r="DW85" i="4"/>
  <c r="FV85" i="4"/>
  <c r="FF85" i="4"/>
  <c r="FX85" i="4"/>
  <c r="DT86" i="4"/>
  <c r="DQ86" i="4" s="1"/>
  <c r="EX87" i="4"/>
  <c r="EB85" i="4" l="1"/>
  <c r="DV86" i="4" s="1"/>
  <c r="DS86" i="4" s="1"/>
  <c r="D85" i="4"/>
  <c r="EA85" i="4"/>
  <c r="FP86" i="4"/>
  <c r="C86" i="4"/>
  <c r="DW86" i="4"/>
  <c r="EZ87" i="4" l="1"/>
  <c r="FD85" i="4"/>
  <c r="EC85" i="4"/>
  <c r="B85" i="4" s="1"/>
  <c r="FT86" i="4"/>
  <c r="ED85" i="4"/>
  <c r="D86" i="4"/>
  <c r="EE85" i="4" l="1"/>
  <c r="EY87" i="4"/>
  <c r="DU86" i="4"/>
  <c r="DR86" i="4" s="1"/>
  <c r="FC85" i="4"/>
  <c r="FR86" i="4"/>
  <c r="FE85" i="4" l="1"/>
  <c r="T85" i="4" s="1"/>
  <c r="V85" i="4" l="1"/>
  <c r="EW86" i="4"/>
  <c r="S86" i="4" s="1"/>
  <c r="FF86" i="4"/>
  <c r="DY86" i="4"/>
  <c r="FQ86" i="4" l="1"/>
  <c r="FS86" i="4"/>
  <c r="FA86" i="4"/>
  <c r="FU86" i="4"/>
  <c r="FV86" i="4" l="1"/>
  <c r="DX86" i="4"/>
  <c r="DZ86" i="4"/>
  <c r="FW86" i="4"/>
  <c r="FG86" i="4"/>
  <c r="EA86" i="4" s="1"/>
  <c r="EC86" i="4" s="1"/>
  <c r="FX86" i="4"/>
  <c r="FR87" i="4" l="1"/>
  <c r="E86" i="4"/>
  <c r="EB86" i="4"/>
  <c r="FT87" i="4" l="1"/>
  <c r="DV87" i="4"/>
  <c r="DS87" i="4" s="1"/>
  <c r="FD86" i="4"/>
  <c r="FD87" i="4" s="1"/>
  <c r="EZ88" i="4"/>
  <c r="DU87" i="4"/>
  <c r="DR87" i="4" s="1"/>
  <c r="EY88" i="4"/>
  <c r="FC86" i="4"/>
  <c r="F86" i="4"/>
  <c r="ED86" i="4"/>
  <c r="B86" i="4" s="1"/>
  <c r="DT87" i="4" l="1"/>
  <c r="DQ87" i="4" s="1"/>
  <c r="FB86" i="4"/>
  <c r="FB87" i="4" s="1"/>
  <c r="FP87" i="4"/>
  <c r="EX88" i="4"/>
  <c r="DZ87" i="4"/>
  <c r="EE86" i="4" l="1"/>
  <c r="DU88" i="4"/>
  <c r="DR88" i="4" s="1"/>
  <c r="EY89" i="4"/>
  <c r="C87" i="4"/>
  <c r="DW87" i="4"/>
  <c r="D87" i="4" s="1"/>
  <c r="DZ88" i="4" l="1"/>
  <c r="FE86" i="4"/>
  <c r="T86" i="4"/>
  <c r="FC87" i="4"/>
  <c r="V86" i="4" l="1"/>
  <c r="EW87" i="4"/>
  <c r="S87" i="4" s="1"/>
  <c r="DU89" i="4"/>
  <c r="DR89" i="4" s="1"/>
  <c r="EY90" i="4"/>
  <c r="FF87" i="4"/>
  <c r="DZ89" i="4" l="1"/>
  <c r="FA87" i="4"/>
  <c r="T87" i="4"/>
  <c r="FU87" i="4"/>
  <c r="FS87" i="4"/>
  <c r="FQ87" i="4"/>
  <c r="FX87" i="4" l="1"/>
  <c r="FG87" i="4"/>
  <c r="EA87" i="4" s="1"/>
  <c r="DX87" i="4"/>
  <c r="FV87" i="4"/>
  <c r="FW87" i="4"/>
  <c r="DY87" i="4"/>
  <c r="EB87" i="4" l="1"/>
  <c r="E87" i="4"/>
  <c r="FR88" i="4"/>
  <c r="EC87" i="4"/>
  <c r="DV88" i="4" l="1"/>
  <c r="DS88" i="4" s="1"/>
  <c r="EZ89" i="4"/>
  <c r="FT88" i="4"/>
  <c r="F87" i="4"/>
  <c r="ED87" i="4"/>
  <c r="B87" i="4" s="1"/>
  <c r="FP88" i="4" l="1"/>
  <c r="DT88" i="4"/>
  <c r="DQ88" i="4" s="1"/>
  <c r="EX89" i="4"/>
  <c r="FF88" i="4"/>
  <c r="EE87" i="4" l="1"/>
  <c r="DW88" i="4"/>
  <c r="D88" i="4" s="1"/>
  <c r="C88" i="4"/>
  <c r="FE87" i="4" l="1"/>
  <c r="V87" i="4" l="1"/>
  <c r="EW88" i="4"/>
  <c r="S88" i="4" s="1"/>
  <c r="FU88" i="4" l="1"/>
  <c r="FA88" i="4"/>
  <c r="FS88" i="4"/>
  <c r="FC88" i="4" s="1"/>
  <c r="FQ88" i="4"/>
  <c r="FW88" i="4" l="1"/>
  <c r="DY88" i="4"/>
  <c r="FG88" i="4"/>
  <c r="EA88" i="4" s="1"/>
  <c r="FX88" i="4"/>
  <c r="DX88" i="4"/>
  <c r="FV88" i="4"/>
  <c r="EB88" i="4" l="1"/>
  <c r="E88" i="4"/>
  <c r="FR89" i="4"/>
  <c r="EC88" i="4"/>
  <c r="F88" i="4" l="1"/>
  <c r="FT89" i="4"/>
  <c r="ED88" i="4" l="1"/>
  <c r="B88" i="4" s="1"/>
  <c r="FD88" i="4"/>
  <c r="FD89" i="4" s="1"/>
  <c r="EZ90" i="4"/>
  <c r="DV89" i="4"/>
  <c r="DS89" i="4" s="1"/>
  <c r="FP89" i="4"/>
  <c r="DT89" i="4"/>
  <c r="DQ89" i="4" s="1"/>
  <c r="FB88" i="4"/>
  <c r="FB89" i="4" s="1"/>
  <c r="EX90" i="4"/>
  <c r="EE88" i="4" l="1"/>
  <c r="DW89" i="4"/>
  <c r="D89" i="4" s="1"/>
  <c r="C89" i="4"/>
  <c r="FF89" i="4"/>
  <c r="T88" i="4" l="1"/>
  <c r="FE88" i="4"/>
  <c r="EW89" i="4" l="1"/>
  <c r="S89" i="4" s="1"/>
  <c r="V88" i="4"/>
  <c r="FS89" i="4" l="1"/>
  <c r="T89" i="4"/>
  <c r="FU89" i="4"/>
  <c r="FA89" i="4"/>
  <c r="FQ89" i="4"/>
  <c r="FX89" i="4" l="1"/>
  <c r="FG89" i="4"/>
  <c r="EA89" i="4" s="1"/>
  <c r="DV90" i="4" s="1"/>
  <c r="DS90" i="4" s="1"/>
  <c r="FW89" i="4"/>
  <c r="DY89" i="4"/>
  <c r="DX89" i="4"/>
  <c r="FV89" i="4"/>
  <c r="EB89" i="4" l="1"/>
  <c r="E89" i="4"/>
  <c r="EZ91" i="4"/>
  <c r="EC89" i="4" l="1"/>
  <c r="F89" i="4"/>
  <c r="ED89" i="4"/>
  <c r="B89" i="4" s="1"/>
  <c r="FT90" i="4"/>
  <c r="FP90" i="4" l="1"/>
  <c r="EX91" i="4"/>
  <c r="DT90" i="4"/>
  <c r="DQ90" i="4" s="1"/>
  <c r="EY91" i="4"/>
  <c r="DU90" i="4"/>
  <c r="DR90" i="4" s="1"/>
  <c r="FC89" i="4"/>
  <c r="FR90" i="4"/>
  <c r="C90" i="4" l="1"/>
  <c r="EE89" i="4"/>
  <c r="DX90" i="4"/>
  <c r="FG90" i="4"/>
  <c r="DY90" i="4"/>
  <c r="FE89" i="4" l="1"/>
  <c r="E90" i="4"/>
  <c r="V89" i="4" l="1"/>
  <c r="EW90" i="4"/>
  <c r="S90" i="4" s="1"/>
  <c r="FS90" i="4" l="1"/>
  <c r="FQ90" i="4"/>
  <c r="FU90" i="4"/>
  <c r="FA90" i="4"/>
  <c r="DW90" i="4" l="1"/>
  <c r="FV90" i="4"/>
  <c r="FF90" i="4"/>
  <c r="FX90" i="4"/>
  <c r="DZ90" i="4"/>
  <c r="FW90" i="4"/>
  <c r="EB90" i="4" l="1"/>
  <c r="D90" i="4"/>
  <c r="EA90" i="4"/>
  <c r="F90" i="4" l="1"/>
  <c r="FT91" i="4"/>
  <c r="ED90" i="4"/>
  <c r="EC90" i="4" l="1"/>
  <c r="DV91" i="4"/>
  <c r="DS91" i="4" s="1"/>
  <c r="FG91" i="4" s="1"/>
  <c r="EZ92" i="4"/>
  <c r="FD90" i="4"/>
  <c r="EY92" i="4"/>
  <c r="DU91" i="4"/>
  <c r="DR91" i="4" s="1"/>
  <c r="DY91" i="4" s="1"/>
  <c r="FC90" i="4"/>
  <c r="FR91" i="4"/>
  <c r="FB90" i="4"/>
  <c r="EX92" i="4"/>
  <c r="DT91" i="4"/>
  <c r="DQ91" i="4" s="1"/>
  <c r="FP91" i="4"/>
  <c r="B90" i="4"/>
  <c r="DX91" i="4"/>
  <c r="C91" i="4" l="1"/>
  <c r="EE90" i="4"/>
  <c r="E91" i="4"/>
  <c r="FE90" i="4" l="1"/>
  <c r="T90" i="4" s="1"/>
  <c r="V90" i="4" l="1"/>
  <c r="EW91" i="4"/>
  <c r="S91" i="4" s="1"/>
  <c r="FU91" i="4" l="1"/>
  <c r="FS91" i="4"/>
  <c r="FA91" i="4"/>
  <c r="FQ91" i="4"/>
  <c r="FW91" i="4" l="1"/>
  <c r="DZ91" i="4"/>
  <c r="FX91" i="4"/>
  <c r="FF91" i="4"/>
  <c r="FV91" i="4"/>
  <c r="DW91" i="4"/>
  <c r="D91" i="4" l="1"/>
  <c r="EA91" i="4"/>
  <c r="EB91" i="4"/>
  <c r="ED91" i="4" l="1"/>
  <c r="F91" i="4"/>
  <c r="FT92" i="4"/>
  <c r="FD91" i="4" l="1"/>
  <c r="DV92" i="4"/>
  <c r="DS92" i="4" s="1"/>
  <c r="FG92" i="4" s="1"/>
  <c r="EZ93" i="4"/>
  <c r="FP92" i="4"/>
  <c r="FB91" i="4"/>
  <c r="DT92" i="4"/>
  <c r="DQ92" i="4" s="1"/>
  <c r="DX92" i="4" s="1"/>
  <c r="EX93" i="4"/>
  <c r="EC91" i="4"/>
  <c r="B91" i="4" s="1"/>
  <c r="EY93" i="4"/>
  <c r="DU92" i="4"/>
  <c r="DR92" i="4" s="1"/>
  <c r="FC91" i="4"/>
  <c r="FR92" i="4"/>
  <c r="DY92" i="4" l="1"/>
  <c r="EE91" i="4"/>
  <c r="C92" i="4"/>
  <c r="E92" i="4"/>
  <c r="FE91" i="4" l="1"/>
  <c r="FB92" i="4"/>
  <c r="V91" i="4" l="1"/>
  <c r="EW92" i="4"/>
  <c r="S92" i="4" s="1"/>
  <c r="T91" i="4"/>
  <c r="FD92" i="4"/>
  <c r="FS92" i="4" l="1"/>
  <c r="FU92" i="4"/>
  <c r="FA92" i="4"/>
  <c r="FQ92" i="4"/>
  <c r="T92" i="4"/>
  <c r="FX92" i="4" l="1"/>
  <c r="FF92" i="4"/>
  <c r="FW92" i="4"/>
  <c r="DZ92" i="4"/>
  <c r="FV92" i="4"/>
  <c r="DW92" i="4"/>
  <c r="EB92" i="4" l="1"/>
  <c r="D92" i="4"/>
  <c r="EA92" i="4"/>
  <c r="ED92" i="4" l="1"/>
  <c r="F92" i="4"/>
  <c r="EZ94" i="4" l="1"/>
  <c r="DV93" i="4"/>
  <c r="DS93" i="4" s="1"/>
  <c r="FT93" i="4"/>
  <c r="EC92" i="4"/>
  <c r="B92" i="4" s="1"/>
  <c r="FP93" i="4"/>
  <c r="DT93" i="4"/>
  <c r="DQ93" i="4" s="1"/>
  <c r="EX94" i="4"/>
  <c r="DU93" i="4"/>
  <c r="DR93" i="4" s="1"/>
  <c r="EY94" i="4"/>
  <c r="FC92" i="4"/>
  <c r="FR93" i="4"/>
  <c r="DY93" i="4" l="1"/>
  <c r="FG93" i="4"/>
  <c r="C93" i="4"/>
  <c r="DX93" i="4"/>
  <c r="EE92" i="4"/>
  <c r="E93" i="4" l="1"/>
  <c r="FE92" i="4"/>
  <c r="EW93" i="4" l="1"/>
  <c r="S93" i="4" s="1"/>
  <c r="V92" i="4"/>
  <c r="FA93" i="4" l="1"/>
  <c r="FU93" i="4"/>
  <c r="FQ93" i="4"/>
  <c r="FS93" i="4"/>
  <c r="FX93" i="4" l="1"/>
  <c r="FF93" i="4"/>
  <c r="FV93" i="4"/>
  <c r="DW93" i="4"/>
  <c r="FW93" i="4"/>
  <c r="DZ93" i="4"/>
  <c r="EB93" i="4" l="1"/>
  <c r="D93" i="4"/>
  <c r="EA93" i="4"/>
  <c r="ED93" i="4" l="1"/>
  <c r="F93" i="4"/>
  <c r="EC93" i="4" l="1"/>
  <c r="FD93" i="4"/>
  <c r="EZ95" i="4"/>
  <c r="DV94" i="4"/>
  <c r="DS94" i="4" s="1"/>
  <c r="FB93" i="4"/>
  <c r="FB94" i="4" s="1"/>
  <c r="EX95" i="4"/>
  <c r="DT94" i="4"/>
  <c r="DQ94" i="4" s="1"/>
  <c r="FP94" i="4"/>
  <c r="B93" i="4"/>
  <c r="FT94" i="4"/>
  <c r="DU94" i="4"/>
  <c r="DR94" i="4" s="1"/>
  <c r="EY95" i="4"/>
  <c r="FC93" i="4"/>
  <c r="FR94" i="4"/>
  <c r="DY94" i="4" l="1"/>
  <c r="C94" i="4"/>
  <c r="DX94" i="4"/>
  <c r="FG94" i="4"/>
  <c r="EE93" i="4"/>
  <c r="FD94" i="4"/>
  <c r="E94" i="4" l="1"/>
  <c r="FE93" i="4"/>
  <c r="T93" i="4"/>
  <c r="V93" i="4" l="1"/>
  <c r="EW94" i="4"/>
  <c r="S94" i="4" s="1"/>
  <c r="FU94" i="4" l="1"/>
  <c r="FA94" i="4"/>
  <c r="FQ94" i="4"/>
  <c r="FS94" i="4"/>
  <c r="T94" i="4"/>
  <c r="FX94" i="4" l="1"/>
  <c r="FF94" i="4"/>
  <c r="FV94" i="4"/>
  <c r="DW94" i="4"/>
  <c r="FW94" i="4"/>
  <c r="DZ94" i="4"/>
  <c r="D94" i="4" l="1"/>
  <c r="EA94" i="4"/>
  <c r="EB94" i="4"/>
  <c r="ED94" i="4" l="1"/>
  <c r="F94" i="4"/>
  <c r="FT95" i="4"/>
  <c r="EZ96" i="4" l="1"/>
  <c r="DV95" i="4"/>
  <c r="DS95" i="4" s="1"/>
  <c r="FP95" i="4"/>
  <c r="EX96" i="4"/>
  <c r="DT95" i="4"/>
  <c r="DQ95" i="4" s="1"/>
  <c r="EC94" i="4"/>
  <c r="B94" i="4" s="1"/>
  <c r="DU95" i="4"/>
  <c r="DR95" i="4" s="1"/>
  <c r="EY96" i="4"/>
  <c r="FC94" i="4"/>
  <c r="FR95" i="4"/>
  <c r="DY95" i="4" l="1"/>
  <c r="C95" i="4"/>
  <c r="DX95" i="4"/>
  <c r="EE94" i="4"/>
  <c r="FG95" i="4"/>
  <c r="E95" i="4" l="1"/>
  <c r="FE94" i="4"/>
  <c r="V94" i="4" l="1"/>
  <c r="EW95" i="4"/>
  <c r="S95" i="4" s="1"/>
  <c r="FA95" i="4" l="1"/>
  <c r="FQ95" i="4"/>
  <c r="FU95" i="4"/>
  <c r="FS95" i="4"/>
  <c r="FV95" i="4" l="1"/>
  <c r="DW95" i="4"/>
  <c r="FX95" i="4"/>
  <c r="FF95" i="4"/>
  <c r="FW95" i="4"/>
  <c r="DZ95" i="4"/>
  <c r="EB95" i="4" l="1"/>
  <c r="D95" i="4"/>
  <c r="EA95" i="4"/>
  <c r="F95" i="4" l="1"/>
  <c r="ED95" i="4"/>
  <c r="EC95" i="4" l="1"/>
  <c r="FD95" i="4"/>
  <c r="FD96" i="4" s="1"/>
  <c r="EZ97" i="4"/>
  <c r="DV96" i="4"/>
  <c r="DS96" i="4" s="1"/>
  <c r="FT96" i="4"/>
  <c r="DT96" i="4"/>
  <c r="DQ96" i="4" s="1"/>
  <c r="EX97" i="4"/>
  <c r="FB95" i="4"/>
  <c r="FB96" i="4" s="1"/>
  <c r="FP96" i="4"/>
  <c r="B95" i="4"/>
  <c r="DU96" i="4"/>
  <c r="DR96" i="4" s="1"/>
  <c r="EY97" i="4"/>
  <c r="FC95" i="4"/>
  <c r="FR96" i="4"/>
  <c r="C96" i="4" l="1"/>
  <c r="DX96" i="4"/>
  <c r="EE95" i="4"/>
  <c r="FG96" i="4"/>
  <c r="DY96" i="4"/>
  <c r="FE95" i="4" l="1"/>
  <c r="T95" i="4"/>
  <c r="E96" i="4"/>
  <c r="V95" i="4" l="1"/>
  <c r="EW96" i="4"/>
  <c r="S96" i="4" s="1"/>
  <c r="FS96" i="4" l="1"/>
  <c r="FU96" i="4"/>
  <c r="FQ96" i="4"/>
  <c r="FA96" i="4"/>
  <c r="T96" i="4"/>
  <c r="FX96" i="4" l="1"/>
  <c r="FF96" i="4"/>
  <c r="FW96" i="4"/>
  <c r="DZ96" i="4"/>
  <c r="FV96" i="4"/>
  <c r="DW96" i="4"/>
  <c r="EB96" i="4" l="1"/>
  <c r="D96" i="4"/>
  <c r="EA96" i="4"/>
  <c r="F96" i="4" l="1"/>
  <c r="ED96" i="4"/>
  <c r="EC96" i="4"/>
  <c r="B96" i="4" l="1"/>
  <c r="EY98" i="4"/>
  <c r="DU97" i="4"/>
  <c r="DR97" i="4" s="1"/>
  <c r="FC96" i="4"/>
  <c r="FR97" i="4"/>
  <c r="DT97" i="4"/>
  <c r="DQ97" i="4" s="1"/>
  <c r="EX98" i="4"/>
  <c r="FP97" i="4"/>
  <c r="DY97" i="4" l="1"/>
  <c r="C97" i="4"/>
  <c r="DX97" i="4"/>
  <c r="EE96" i="4"/>
  <c r="EZ98" i="4"/>
  <c r="DV97" i="4"/>
  <c r="DS97" i="4" s="1"/>
  <c r="FT97" i="4"/>
  <c r="E97" i="4" l="1"/>
  <c r="FG97" i="4"/>
  <c r="FE96" i="4"/>
  <c r="V96" i="4" l="1"/>
  <c r="EW97" i="4"/>
  <c r="S97" i="4" s="1"/>
  <c r="FA97" i="4" l="1"/>
  <c r="FQ97" i="4"/>
  <c r="FS97" i="4"/>
  <c r="FU97" i="4"/>
  <c r="FV97" i="4" l="1"/>
  <c r="DW97" i="4"/>
  <c r="FW97" i="4"/>
  <c r="DZ97" i="4"/>
  <c r="FX97" i="4"/>
  <c r="FF97" i="4"/>
  <c r="EB97" i="4" l="1"/>
  <c r="D97" i="4"/>
  <c r="EA97" i="4"/>
  <c r="F97" i="4" l="1"/>
  <c r="ED97" i="4"/>
  <c r="EZ99" i="4" l="1"/>
  <c r="FD97" i="4"/>
  <c r="FD98" i="4" s="1"/>
  <c r="DV98" i="4"/>
  <c r="DS98" i="4" s="1"/>
  <c r="FT98" i="4"/>
  <c r="EC97" i="4"/>
  <c r="B97" i="4" s="1"/>
  <c r="DT98" i="4"/>
  <c r="DQ98" i="4" s="1"/>
  <c r="EX99" i="4"/>
  <c r="FB97" i="4"/>
  <c r="FB98" i="4" s="1"/>
  <c r="FP98" i="4"/>
  <c r="DU98" i="4"/>
  <c r="DR98" i="4" s="1"/>
  <c r="EY99" i="4"/>
  <c r="FC97" i="4"/>
  <c r="FR98" i="4"/>
  <c r="DY98" i="4" l="1"/>
  <c r="FG98" i="4"/>
  <c r="EE97" i="4"/>
  <c r="C98" i="4"/>
  <c r="DX98" i="4"/>
  <c r="FE97" i="4" l="1"/>
  <c r="T97" i="4"/>
  <c r="E98" i="4"/>
  <c r="EW98" i="4" l="1"/>
  <c r="S98" i="4" s="1"/>
  <c r="V97" i="4"/>
  <c r="FU98" i="4" l="1"/>
  <c r="FA98" i="4"/>
  <c r="FS98" i="4"/>
  <c r="FQ98" i="4"/>
  <c r="T98" i="4"/>
  <c r="FX98" i="4" l="1"/>
  <c r="FF98" i="4"/>
  <c r="FW98" i="4"/>
  <c r="DZ98" i="4"/>
  <c r="FV98" i="4"/>
  <c r="DW98" i="4"/>
  <c r="EB98" i="4" l="1"/>
  <c r="D98" i="4"/>
  <c r="EA98" i="4"/>
  <c r="F98" i="4" l="1"/>
  <c r="ED98" i="4"/>
  <c r="EC98" i="4"/>
  <c r="B98" i="4" l="1"/>
  <c r="DU99" i="4"/>
  <c r="DR99" i="4" s="1"/>
  <c r="EY100" i="4"/>
  <c r="FC98" i="4"/>
  <c r="FR99" i="4"/>
  <c r="DT99" i="4"/>
  <c r="DQ99" i="4" s="1"/>
  <c r="EX100" i="4"/>
  <c r="FP99" i="4"/>
  <c r="EE98" i="4" l="1"/>
  <c r="DY99" i="4"/>
  <c r="C99" i="4"/>
  <c r="DX99" i="4"/>
  <c r="EZ100" i="4"/>
  <c r="DV99" i="4"/>
  <c r="DS99" i="4" s="1"/>
  <c r="FT99" i="4"/>
  <c r="FG99" i="4" l="1"/>
  <c r="E99" i="4"/>
  <c r="FE98" i="4"/>
  <c r="V98" i="4" l="1"/>
  <c r="EW99" i="4"/>
  <c r="S99" i="4" s="1"/>
  <c r="FA99" i="4" l="1"/>
  <c r="FQ99" i="4"/>
  <c r="FU99" i="4"/>
  <c r="FS99" i="4"/>
  <c r="FV99" i="4" l="1"/>
  <c r="DW99" i="4"/>
  <c r="FW99" i="4"/>
  <c r="DZ99" i="4"/>
  <c r="FX99" i="4"/>
  <c r="FF99" i="4"/>
  <c r="EB99" i="4" l="1"/>
  <c r="D99" i="4"/>
  <c r="EA99" i="4"/>
  <c r="F99" i="4" l="1"/>
  <c r="ED99" i="4"/>
  <c r="EC99" i="4"/>
  <c r="B99" i="4" l="1"/>
  <c r="DU100" i="4"/>
  <c r="DR100" i="4" s="1"/>
  <c r="EY101" i="4"/>
  <c r="FC99" i="4"/>
  <c r="FR100" i="4"/>
  <c r="EX101" i="4"/>
  <c r="FB99" i="4"/>
  <c r="FB100" i="4" s="1"/>
  <c r="DT100" i="4"/>
  <c r="DQ100" i="4" s="1"/>
  <c r="FP100" i="4"/>
  <c r="DY100" i="4" l="1"/>
  <c r="C100" i="4"/>
  <c r="DX100" i="4"/>
  <c r="EE99" i="4"/>
  <c r="FD99" i="4"/>
  <c r="FD100" i="4" s="1"/>
  <c r="DV100" i="4"/>
  <c r="DS100" i="4" s="1"/>
  <c r="EZ101" i="4"/>
  <c r="FT100" i="4"/>
  <c r="FE99" i="4" l="1"/>
  <c r="T99" i="4"/>
  <c r="E100" i="4"/>
  <c r="FG100" i="4"/>
  <c r="V99" i="4" l="1"/>
  <c r="EW100" i="4"/>
  <c r="S100" i="4" s="1"/>
  <c r="FQ100" i="4" l="1"/>
  <c r="FA100" i="4"/>
  <c r="FS100" i="4"/>
  <c r="FU100" i="4"/>
  <c r="T100" i="4"/>
  <c r="FW100" i="4" l="1"/>
  <c r="DZ100" i="4"/>
  <c r="FV100" i="4"/>
  <c r="DW100" i="4"/>
  <c r="FX100" i="4"/>
  <c r="FF100" i="4"/>
  <c r="D100" i="4" l="1"/>
  <c r="EA100" i="4"/>
  <c r="EB100" i="4"/>
  <c r="ED100" i="4" l="1"/>
  <c r="EC100" i="4"/>
  <c r="F100" i="4"/>
  <c r="FT101" i="4" l="1"/>
  <c r="B100" i="4"/>
  <c r="DU101" i="4"/>
  <c r="DR101" i="4" s="1"/>
  <c r="EY102" i="4"/>
  <c r="FC100" i="4"/>
  <c r="FR101" i="4"/>
  <c r="EX102" i="4"/>
  <c r="DT101" i="4"/>
  <c r="DQ101" i="4" s="1"/>
  <c r="FP101" i="4"/>
  <c r="DV101" i="4" l="1"/>
  <c r="DS101" i="4" s="1"/>
  <c r="EZ102" i="4"/>
  <c r="DY101" i="4"/>
  <c r="C101" i="4"/>
  <c r="DX101" i="4"/>
  <c r="EE100" i="4"/>
  <c r="FG101" i="4"/>
  <c r="E101" i="4" l="1"/>
  <c r="FE100" i="4"/>
  <c r="F101" i="4" l="1"/>
  <c r="EW101" i="4"/>
  <c r="S101" i="4" s="1"/>
  <c r="V100" i="4"/>
  <c r="FU101" i="4" l="1"/>
  <c r="FS101" i="4"/>
  <c r="FQ101" i="4"/>
  <c r="FA101" i="4"/>
  <c r="DT102" i="4"/>
  <c r="DQ102" i="4" s="1"/>
  <c r="EX103" i="4"/>
  <c r="FV101" i="4" l="1"/>
  <c r="DW101" i="4"/>
  <c r="FW101" i="4"/>
  <c r="DZ101" i="4"/>
  <c r="FB101" i="4"/>
  <c r="FX101" i="4"/>
  <c r="FF101" i="4"/>
  <c r="C102" i="4"/>
  <c r="DW102" i="4"/>
  <c r="D102" i="4" s="1"/>
  <c r="EB101" i="4" l="1"/>
  <c r="D101" i="4"/>
  <c r="FP102" i="4"/>
  <c r="EA101" i="4"/>
  <c r="FD101" i="4" l="1"/>
  <c r="EZ103" i="4"/>
  <c r="DV102" i="4"/>
  <c r="DS102" i="4" s="1"/>
  <c r="ED101" i="4"/>
  <c r="EC101" i="4"/>
  <c r="FT102" i="4"/>
  <c r="B101" i="4" l="1"/>
  <c r="EY103" i="4"/>
  <c r="DU102" i="4"/>
  <c r="DR102" i="4" s="1"/>
  <c r="FC101" i="4"/>
  <c r="FR102" i="4"/>
  <c r="FF102" i="4"/>
  <c r="DY102" i="4" l="1"/>
  <c r="EE101" i="4"/>
  <c r="FE101" i="4" l="1"/>
  <c r="T101" i="4" s="1"/>
  <c r="V101" i="4" l="1"/>
  <c r="EW102" i="4"/>
  <c r="S102" i="4" s="1"/>
  <c r="FU102" i="4" l="1"/>
  <c r="FA102" i="4"/>
  <c r="FS102" i="4"/>
  <c r="FQ102" i="4"/>
  <c r="FW102" i="4" l="1"/>
  <c r="DZ102" i="4"/>
  <c r="FX102" i="4"/>
  <c r="FG102" i="4"/>
  <c r="EA102" i="4" s="1"/>
  <c r="DX102" i="4"/>
  <c r="FV102" i="4"/>
  <c r="EC102" i="4" l="1"/>
  <c r="EB102" i="4"/>
  <c r="E102" i="4"/>
  <c r="FR103" i="4"/>
  <c r="F102" i="4" l="1"/>
  <c r="ED102" i="4"/>
  <c r="B102" i="4" s="1"/>
  <c r="DV103" i="4"/>
  <c r="DS103" i="4" s="1"/>
  <c r="FD102" i="4"/>
  <c r="FD103" i="4" s="1"/>
  <c r="EZ104" i="4"/>
  <c r="FT103" i="4"/>
  <c r="DU103" i="4"/>
  <c r="DR103" i="4" s="1"/>
  <c r="EY104" i="4"/>
  <c r="FC102" i="4"/>
  <c r="FC103" i="4" s="1"/>
  <c r="EE102" i="4" l="1"/>
  <c r="FF103" i="4"/>
  <c r="DZ103" i="4"/>
  <c r="EX104" i="4"/>
  <c r="FB102" i="4"/>
  <c r="FB103" i="4" s="1"/>
  <c r="DT103" i="4"/>
  <c r="DQ103" i="4" s="1"/>
  <c r="FP103" i="4"/>
  <c r="DU104" i="4" l="1"/>
  <c r="DR104" i="4" s="1"/>
  <c r="EY105" i="4"/>
  <c r="C103" i="4"/>
  <c r="DW103" i="4"/>
  <c r="FE102" i="4"/>
  <c r="T102" i="4"/>
  <c r="D103" i="4" l="1"/>
  <c r="DZ104" i="4"/>
  <c r="V102" i="4"/>
  <c r="EW103" i="4"/>
  <c r="S103" i="4" s="1"/>
  <c r="DU105" i="4" l="1"/>
  <c r="DR105" i="4" s="1"/>
  <c r="EY106" i="4"/>
  <c r="FQ103" i="4"/>
  <c r="T103" i="4"/>
  <c r="FU103" i="4"/>
  <c r="FS103" i="4"/>
  <c r="FA103" i="4"/>
  <c r="FW103" i="4" l="1"/>
  <c r="DY103" i="4"/>
  <c r="FX103" i="4"/>
  <c r="FG103" i="4"/>
  <c r="EA103" i="4" s="1"/>
  <c r="DZ105" i="4"/>
  <c r="FV103" i="4"/>
  <c r="DX103" i="4"/>
  <c r="EY107" i="4" l="1"/>
  <c r="DU106" i="4"/>
  <c r="DR106" i="4" s="1"/>
  <c r="EB103" i="4"/>
  <c r="E103" i="4"/>
  <c r="FR104" i="4"/>
  <c r="EC103" i="4" l="1"/>
  <c r="F103" i="4"/>
  <c r="ED103" i="4"/>
  <c r="B103" i="4" s="1"/>
  <c r="DZ106" i="4"/>
  <c r="FT104" i="4"/>
  <c r="DV104" i="4"/>
  <c r="DS104" i="4" s="1"/>
  <c r="EZ105" i="4"/>
  <c r="DU107" i="4" l="1"/>
  <c r="DR107" i="4" s="1"/>
  <c r="EY108" i="4"/>
  <c r="FF104" i="4"/>
  <c r="DT104" i="4"/>
  <c r="DQ104" i="4" s="1"/>
  <c r="EX105" i="4"/>
  <c r="FP104" i="4"/>
  <c r="EE103" i="4" l="1"/>
  <c r="C104" i="4"/>
  <c r="DW104" i="4"/>
  <c r="D104" i="4" s="1"/>
  <c r="DZ107" i="4"/>
  <c r="FE103" i="4" l="1"/>
  <c r="EW104" i="4" l="1"/>
  <c r="S104" i="4" s="1"/>
  <c r="V103" i="4"/>
  <c r="FS104" i="4" l="1"/>
  <c r="FQ104" i="4"/>
  <c r="FU104" i="4"/>
  <c r="FA104" i="4"/>
  <c r="FX104" i="4" l="1"/>
  <c r="FG104" i="4"/>
  <c r="EA104" i="4" s="1"/>
  <c r="FV104" i="4"/>
  <c r="DX104" i="4"/>
  <c r="FC104" i="4"/>
  <c r="FW104" i="4"/>
  <c r="DY104" i="4"/>
  <c r="E104" i="4" l="1"/>
  <c r="EB104" i="4"/>
  <c r="FR105" i="4"/>
  <c r="EC104" i="4" l="1"/>
  <c r="FT105" i="4"/>
  <c r="ED104" i="4"/>
  <c r="B104" i="4" s="1"/>
  <c r="F104" i="4"/>
  <c r="FD104" i="4"/>
  <c r="FD105" i="4" s="1"/>
  <c r="DV105" i="4"/>
  <c r="DS105" i="4" s="1"/>
  <c r="EZ106" i="4"/>
  <c r="FF105" i="4" l="1"/>
  <c r="DT105" i="4"/>
  <c r="DQ105" i="4" s="1"/>
  <c r="EX106" i="4"/>
  <c r="FB104" i="4"/>
  <c r="FB105" i="4" s="1"/>
  <c r="FP105" i="4"/>
  <c r="DW105" i="4" l="1"/>
  <c r="D105" i="4" s="1"/>
  <c r="C105" i="4"/>
  <c r="EE104" i="4"/>
  <c r="FE104" i="4" l="1"/>
  <c r="T104" i="4"/>
  <c r="V104" i="4" l="1"/>
  <c r="EW105" i="4"/>
  <c r="S105" i="4" s="1"/>
  <c r="T105" i="4" l="1"/>
  <c r="FA105" i="4"/>
  <c r="FU105" i="4"/>
  <c r="FS105" i="4"/>
  <c r="FC105" i="4" s="1"/>
  <c r="FQ105" i="4"/>
  <c r="FX105" i="4" l="1"/>
  <c r="FG105" i="4"/>
  <c r="EA105" i="4" s="1"/>
  <c r="FV105" i="4"/>
  <c r="DX105" i="4"/>
  <c r="FW105" i="4"/>
  <c r="DY105" i="4"/>
  <c r="E105" i="4" l="1"/>
  <c r="EB105" i="4"/>
  <c r="FR106" i="4"/>
  <c r="EC105" i="4" l="1"/>
  <c r="DV106" i="4"/>
  <c r="DS106" i="4" s="1"/>
  <c r="EZ107" i="4"/>
  <c r="ED105" i="4"/>
  <c r="B105" i="4" s="1"/>
  <c r="F105" i="4"/>
  <c r="FT106" i="4"/>
  <c r="EX107" i="4" l="1"/>
  <c r="DT106" i="4"/>
  <c r="DQ106" i="4" s="1"/>
  <c r="FP106" i="4"/>
  <c r="FF106" i="4"/>
  <c r="EE105" i="4" l="1"/>
  <c r="DW106" i="4"/>
  <c r="D106" i="4" s="1"/>
  <c r="C106" i="4"/>
  <c r="FE105" i="4" l="1"/>
  <c r="EW106" i="4" l="1"/>
  <c r="S106" i="4" s="1"/>
  <c r="V105" i="4"/>
  <c r="FS106" i="4" l="1"/>
  <c r="FA106" i="4"/>
  <c r="FQ106" i="4"/>
  <c r="FU106" i="4"/>
  <c r="FV106" i="4" l="1"/>
  <c r="DX106" i="4"/>
  <c r="FC106" i="4"/>
  <c r="FW106" i="4"/>
  <c r="DY106" i="4"/>
  <c r="FX106" i="4"/>
  <c r="FG106" i="4"/>
  <c r="EA106" i="4" s="1"/>
  <c r="FR107" i="4" l="1"/>
  <c r="E106" i="4"/>
  <c r="EB106" i="4"/>
  <c r="EC106" i="4" l="1"/>
  <c r="EZ108" i="4"/>
  <c r="DV107" i="4"/>
  <c r="DS107" i="4" s="1"/>
  <c r="FD106" i="4"/>
  <c r="FD107" i="4" s="1"/>
  <c r="ED106" i="4"/>
  <c r="B106" i="4" s="1"/>
  <c r="F106" i="4"/>
  <c r="FT107" i="4"/>
  <c r="DT107" i="4" l="1"/>
  <c r="DQ107" i="4" s="1"/>
  <c r="FB106" i="4"/>
  <c r="FB107" i="4" s="1"/>
  <c r="EX108" i="4"/>
  <c r="FP107" i="4"/>
  <c r="FF107" i="4"/>
  <c r="EE106" i="4" l="1"/>
  <c r="DW107" i="4"/>
  <c r="D107" i="4" s="1"/>
  <c r="C107" i="4"/>
  <c r="FE106" i="4" l="1"/>
  <c r="T106" i="4"/>
  <c r="EW107" i="4" l="1"/>
  <c r="S107" i="4" s="1"/>
  <c r="V106" i="4"/>
  <c r="FS107" i="4" l="1"/>
  <c r="FU107" i="4"/>
  <c r="FA107" i="4"/>
  <c r="T107" i="4"/>
  <c r="FQ107" i="4"/>
  <c r="FX107" i="4" l="1"/>
  <c r="FG107" i="4"/>
  <c r="EA107" i="4" s="1"/>
  <c r="FW107" i="4"/>
  <c r="DY107" i="4"/>
  <c r="FV107" i="4"/>
  <c r="DX107" i="4"/>
  <c r="E107" i="4" l="1"/>
  <c r="EB107" i="4"/>
  <c r="EC107" i="4" l="1"/>
  <c r="F107" i="4"/>
  <c r="ED107" i="4"/>
  <c r="B107" i="4" s="1"/>
  <c r="DV108" i="4"/>
  <c r="DS108" i="4" s="1"/>
  <c r="EZ109" i="4"/>
  <c r="FT108" i="4"/>
  <c r="DU108" i="4" l="1"/>
  <c r="DR108" i="4" s="1"/>
  <c r="EY109" i="4"/>
  <c r="FC107" i="4"/>
  <c r="FR108" i="4"/>
  <c r="EX109" i="4"/>
  <c r="DT108" i="4"/>
  <c r="DQ108" i="4" s="1"/>
  <c r="FP108" i="4"/>
  <c r="DZ108" i="4" l="1"/>
  <c r="C108" i="4"/>
  <c r="EE107" i="4"/>
  <c r="EY110" i="4" l="1"/>
  <c r="DU109" i="4"/>
  <c r="DR109" i="4" s="1"/>
  <c r="FE107" i="4"/>
  <c r="V107" i="4" l="1"/>
  <c r="EW108" i="4"/>
  <c r="S108" i="4" s="1"/>
  <c r="FQ108" i="4" l="1"/>
  <c r="DW108" i="4" s="1"/>
  <c r="D108" i="4" s="1"/>
  <c r="FA108" i="4"/>
  <c r="FS108" i="4"/>
  <c r="FU108" i="4"/>
  <c r="FF108" i="4" s="1"/>
  <c r="FV108" i="4" l="1"/>
  <c r="DX108" i="4"/>
  <c r="FC108" i="4"/>
  <c r="FW108" i="4"/>
  <c r="DY108" i="4"/>
  <c r="FX108" i="4"/>
  <c r="FG108" i="4"/>
  <c r="EA108" i="4" s="1"/>
  <c r="FR109" i="4" l="1"/>
  <c r="E108" i="4"/>
  <c r="EB108" i="4"/>
  <c r="EC108" i="4" l="1"/>
  <c r="DV109" i="4"/>
  <c r="DS109" i="4" s="1"/>
  <c r="FD108" i="4"/>
  <c r="EZ110" i="4"/>
  <c r="F108" i="4"/>
  <c r="ED108" i="4"/>
  <c r="B108" i="4" s="1"/>
  <c r="FT109" i="4"/>
  <c r="EX110" i="4" l="1"/>
  <c r="FB108" i="4"/>
  <c r="DT109" i="4"/>
  <c r="DQ109" i="4" s="1"/>
  <c r="FP109" i="4"/>
  <c r="EE108" i="4" l="1"/>
  <c r="DW109" i="4"/>
  <c r="D109" i="4" s="1"/>
  <c r="C109" i="4"/>
  <c r="FE108" i="4" l="1"/>
  <c r="T108" i="4" s="1"/>
  <c r="EW109" i="4" l="1"/>
  <c r="S109" i="4" s="1"/>
  <c r="V108" i="4"/>
  <c r="FQ109" i="4" l="1"/>
  <c r="FU109" i="4"/>
  <c r="FF109" i="4" s="1"/>
  <c r="FS109" i="4"/>
  <c r="DZ109" i="4" s="1"/>
  <c r="FA109" i="4"/>
  <c r="FW109" i="4" l="1"/>
  <c r="DY109" i="4"/>
  <c r="FX109" i="4"/>
  <c r="FG109" i="4"/>
  <c r="EA109" i="4" s="1"/>
  <c r="FV109" i="4"/>
  <c r="DX109" i="4"/>
  <c r="EY113" i="4" l="1"/>
  <c r="DU111" i="4"/>
  <c r="DU110" i="4"/>
  <c r="EY112" i="4"/>
  <c r="EY111" i="4"/>
  <c r="FC109" i="4"/>
  <c r="FC110" i="4" s="1"/>
  <c r="FC111" i="4" s="1"/>
  <c r="FC112" i="4" s="1"/>
  <c r="FC113" i="4" s="1"/>
  <c r="FC114" i="4" s="1"/>
  <c r="FC115" i="4" s="1"/>
  <c r="FC116" i="4" s="1"/>
  <c r="FC117" i="4" s="1"/>
  <c r="FC118" i="4" s="1"/>
  <c r="FC119" i="4" s="1"/>
  <c r="FC120" i="4" s="1"/>
  <c r="FC121" i="4" s="1"/>
  <c r="FC122" i="4" s="1"/>
  <c r="FC123" i="4" s="1"/>
  <c r="FC124" i="4" s="1"/>
  <c r="FC125" i="4" s="1"/>
  <c r="FC126" i="4" s="1"/>
  <c r="FC127" i="4" s="1"/>
  <c r="FC128" i="4" s="1"/>
  <c r="FC129" i="4" s="1"/>
  <c r="FC130" i="4" s="1"/>
  <c r="FC131" i="4" s="1"/>
  <c r="FC132" i="4" s="1"/>
  <c r="FC133" i="4" s="1"/>
  <c r="FC134" i="4" s="1"/>
  <c r="FC135" i="4" s="1"/>
  <c r="FC136" i="4" s="1"/>
  <c r="FC137" i="4" s="1"/>
  <c r="FC138" i="4" s="1"/>
  <c r="FC139" i="4" s="1"/>
  <c r="FC140" i="4" s="1"/>
  <c r="FC141" i="4" s="1"/>
  <c r="FC142" i="4" s="1"/>
  <c r="FC143" i="4" s="1"/>
  <c r="FC144" i="4" s="1"/>
  <c r="FC145" i="4" s="1"/>
  <c r="FC146" i="4" s="1"/>
  <c r="FC147" i="4" s="1"/>
  <c r="FC148" i="4" s="1"/>
  <c r="FC149" i="4" s="1"/>
  <c r="FC150" i="4" s="1"/>
  <c r="FC151" i="4" s="1"/>
  <c r="FC152" i="4" s="1"/>
  <c r="FC153" i="4" s="1"/>
  <c r="FC154" i="4" s="1"/>
  <c r="FC155" i="4" s="1"/>
  <c r="FC156" i="4" s="1"/>
  <c r="FC157" i="4" s="1"/>
  <c r="FC158" i="4" s="1"/>
  <c r="FC159" i="4" s="1"/>
  <c r="FC160" i="4" s="1"/>
  <c r="FC161" i="4" s="1"/>
  <c r="FC162" i="4" s="1"/>
  <c r="FC163" i="4" s="1"/>
  <c r="E109" i="4"/>
  <c r="EB109" i="4"/>
  <c r="FD109" i="4" s="1"/>
  <c r="EC109" i="4"/>
  <c r="FD110" i="4" l="1"/>
  <c r="FD111" i="4" s="1"/>
  <c r="FD112" i="4" s="1"/>
  <c r="FD113" i="4" s="1"/>
  <c r="FD114" i="4" s="1"/>
  <c r="FD115" i="4" s="1"/>
  <c r="FD116" i="4" s="1"/>
  <c r="FD117" i="4" s="1"/>
  <c r="FD118" i="4" s="1"/>
  <c r="FD119" i="4" s="1"/>
  <c r="FD120" i="4" s="1"/>
  <c r="FD121" i="4" s="1"/>
  <c r="FD122" i="4" s="1"/>
  <c r="FD123" i="4" s="1"/>
  <c r="FD124" i="4" s="1"/>
  <c r="FD125" i="4" s="1"/>
  <c r="FD126" i="4" s="1"/>
  <c r="FD127" i="4" s="1"/>
  <c r="FD128" i="4" s="1"/>
  <c r="FD129" i="4" s="1"/>
  <c r="FD130" i="4" s="1"/>
  <c r="FD131" i="4" s="1"/>
  <c r="FD132" i="4" s="1"/>
  <c r="FD133" i="4" s="1"/>
  <c r="FD134" i="4" s="1"/>
  <c r="FD135" i="4" s="1"/>
  <c r="FD136" i="4" s="1"/>
  <c r="FD137" i="4" s="1"/>
  <c r="FD138" i="4" s="1"/>
  <c r="FD139" i="4" s="1"/>
  <c r="FD140" i="4" s="1"/>
  <c r="FD141" i="4" s="1"/>
  <c r="FD142" i="4" s="1"/>
  <c r="FD143" i="4" s="1"/>
  <c r="FD144" i="4" s="1"/>
  <c r="FD145" i="4" s="1"/>
  <c r="FD146" i="4" s="1"/>
  <c r="FD147" i="4" s="1"/>
  <c r="FD148" i="4" s="1"/>
  <c r="FD149" i="4" s="1"/>
  <c r="FD150" i="4" s="1"/>
  <c r="FD151" i="4" s="1"/>
  <c r="FD152" i="4" s="1"/>
  <c r="FD153" i="4" s="1"/>
  <c r="FD154" i="4" s="1"/>
  <c r="FD155" i="4" s="1"/>
  <c r="FD156" i="4" s="1"/>
  <c r="FD157" i="4" s="1"/>
  <c r="FD158" i="4" s="1"/>
  <c r="FD159" i="4" s="1"/>
  <c r="FD160" i="4" s="1"/>
  <c r="FD161" i="4" s="1"/>
  <c r="FD162" i="4" s="1"/>
  <c r="FD163" i="4" s="1"/>
  <c r="EZ113" i="4"/>
  <c r="DV111" i="4"/>
  <c r="EZ111" i="4"/>
  <c r="EZ112" i="4"/>
  <c r="DV110" i="4"/>
  <c r="ED109" i="4"/>
  <c r="B109" i="4" s="1"/>
  <c r="F109" i="4"/>
  <c r="FB109" i="4" s="1"/>
  <c r="DT110" i="4" l="1"/>
  <c r="FB110" i="4"/>
  <c r="FB111" i="4" s="1"/>
  <c r="FB112" i="4" s="1"/>
  <c r="FB113" i="4" s="1"/>
  <c r="FB114" i="4" s="1"/>
  <c r="FB115" i="4" s="1"/>
  <c r="FB116" i="4" s="1"/>
  <c r="FB117" i="4" s="1"/>
  <c r="FB118" i="4" s="1"/>
  <c r="FB119" i="4" s="1"/>
  <c r="FB120" i="4" s="1"/>
  <c r="FB121" i="4" s="1"/>
  <c r="FB122" i="4" s="1"/>
  <c r="FB123" i="4" s="1"/>
  <c r="FB124" i="4" s="1"/>
  <c r="FB125" i="4" s="1"/>
  <c r="FB126" i="4" s="1"/>
  <c r="FB127" i="4" s="1"/>
  <c r="FB128" i="4" s="1"/>
  <c r="FB129" i="4" s="1"/>
  <c r="FB130" i="4" s="1"/>
  <c r="FB131" i="4" s="1"/>
  <c r="FB132" i="4" s="1"/>
  <c r="FB133" i="4" s="1"/>
  <c r="FB134" i="4" s="1"/>
  <c r="FB135" i="4" s="1"/>
  <c r="FB136" i="4" s="1"/>
  <c r="FB137" i="4" s="1"/>
  <c r="FB138" i="4" s="1"/>
  <c r="FB139" i="4" s="1"/>
  <c r="FB140" i="4" s="1"/>
  <c r="FB141" i="4" s="1"/>
  <c r="FB142" i="4" s="1"/>
  <c r="FB143" i="4" s="1"/>
  <c r="FB144" i="4" s="1"/>
  <c r="FB145" i="4" s="1"/>
  <c r="FB146" i="4" s="1"/>
  <c r="FB147" i="4" s="1"/>
  <c r="FB148" i="4" s="1"/>
  <c r="FB149" i="4" s="1"/>
  <c r="FB150" i="4" s="1"/>
  <c r="FB151" i="4" s="1"/>
  <c r="FB152" i="4" s="1"/>
  <c r="FB153" i="4" s="1"/>
  <c r="FB154" i="4" s="1"/>
  <c r="FB155" i="4" s="1"/>
  <c r="FB156" i="4" s="1"/>
  <c r="FB157" i="4" s="1"/>
  <c r="FB158" i="4" s="1"/>
  <c r="FB159" i="4" s="1"/>
  <c r="FB160" i="4" s="1"/>
  <c r="FB161" i="4" s="1"/>
  <c r="FB162" i="4" s="1"/>
  <c r="FB163" i="4" s="1"/>
  <c r="EX111" i="4"/>
  <c r="EX113" i="4"/>
  <c r="DT111" i="4"/>
  <c r="EX112" i="4"/>
  <c r="EE109" i="4" l="1"/>
  <c r="O115" i="4"/>
  <c r="O116" i="4"/>
  <c r="FE109" i="4" l="1"/>
  <c r="V109" i="4" s="1"/>
  <c r="T109" i="4" l="1"/>
  <c r="O114" i="4" a="1"/>
  <c r="O1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<sst xmlns="http://schemas.openxmlformats.org/spreadsheetml/2006/main" count="948" uniqueCount="690">
  <si>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</si>
  <si>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</si>
  <si>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</si>
  <si>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</si>
  <si>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</si>
  <si>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</si>
  <si>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</si>
  <si>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</si>
  <si>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</si>
  <si>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</si>
  <si>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</si>
  <si>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</si>
  <si>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</si>
  <si>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</si>
  <si>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</si>
  <si>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</si>
  <si>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</si>
  <si>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</si>
  <si>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</si>
  <si>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</si>
  <si>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</si>
  <si>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</si>
  <si>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</si>
  <si>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</si>
  <si>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</si>
  <si>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</si>
  <si>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</si>
  <si>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</si>
  <si>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</si>
  <si>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</si>
  <si>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</si>
  <si>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</si>
  <si>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</si>
  <si>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</si>
  <si>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</si>
  <si>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</si>
  <si>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</si>
  <si>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</si>
  <si>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</si>
  <si>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</si>
  <si>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</si>
  <si>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</si>
  <si>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</si>
  <si>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</si>
  <si>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</si>
  <si>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</si>
  <si>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</si>
  <si>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</si>
  <si>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</si>
  <si>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</si>
  <si>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</si>
  <si>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</si>
  <si>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</si>
  <si>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</si>
  <si>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</si>
  <si>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</si>
  <si>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</si>
  <si>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</si>
  <si>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</si>
  <si>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</si>
  <si>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</si>
  <si>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</si>
  <si>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</si>
  <si>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</si>
  <si>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</si>
  <si>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</si>
  <si>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</si>
  <si>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</si>
  <si>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</si>
  <si>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</si>
  <si>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</si>
  <si>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</si>
  <si>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</si>
  <si>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</si>
  <si>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</si>
  <si>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</si>
  <si>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</si>
  <si>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</si>
  <si>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</si>
  <si>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</si>
  <si>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</si>
  <si>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</si>
  <si>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</si>
  <si>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</si>
  <si>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</si>
  <si>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</si>
  <si>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</si>
  <si>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</si>
  <si>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</si>
  <si>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</si>
  <si>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</si>
  <si>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</si>
  <si>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</si>
  <si>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</si>
  <si>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</si>
  <si>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</si>
  <si>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</si>
  <si>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</si>
  <si>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</si>
  <si>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</si>
  <si>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</si>
  <si>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</si>
  <si>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</si>
  <si>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</si>
  <si>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</si>
  <si>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</si>
  <si>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</si>
  <si>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</si>
  <si>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</si>
  <si>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</si>
  <si>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</si>
  <si>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</si>
  <si>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</si>
  <si>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</si>
  <si>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</si>
  <si>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</si>
  <si>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</si>
  <si>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</si>
  <si>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</si>
  <si>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</si>
  <si>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</si>
  <si>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</si>
  <si>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</si>
  <si>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</si>
  <si>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</si>
  <si>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</si>
  <si>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</si>
  <si>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</si>
  <si>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</si>
  <si>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</si>
  <si>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</si>
  <si>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</si>
  <si>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</si>
  <si>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</si>
  <si>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</si>
  <si>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</si>
  <si>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</si>
  <si>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</si>
  <si>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</si>
  <si>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</si>
  <si>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</si>
  <si>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</si>
  <si>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</si>
  <si>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</si>
  <si>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</si>
  <si>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</si>
  <si>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</si>
  <si>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</si>
  <si>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</si>
  <si>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</si>
  <si>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</si>
  <si>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</si>
  <si>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</si>
  <si>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</si>
  <si>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</si>
  <si>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</si>
  <si>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</si>
  <si>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</si>
  <si>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</si>
  <si>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</si>
  <si>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</si>
  <si>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</si>
  <si>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</si>
  <si>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</si>
  <si>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</si>
  <si>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</si>
  <si>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</si>
  <si>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</si>
  <si>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</si>
  <si>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</si>
  <si>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</si>
  <si>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</si>
  <si>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</si>
  <si>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</si>
  <si>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</si>
  <si>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</si>
  <si>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</si>
  <si>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</si>
  <si>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</si>
  <si>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</si>
  <si>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</si>
  <si>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</si>
  <si>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</si>
  <si>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</si>
  <si>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</si>
  <si>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</si>
  <si>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</si>
  <si>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</si>
  <si>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</si>
  <si>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</si>
  <si>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</si>
  <si>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</si>
  <si>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</si>
  <si>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</si>
  <si>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</si>
  <si>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</si>
  <si>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</si>
  <si>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</si>
  <si>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</si>
  <si>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</si>
  <si>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</si>
  <si>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</si>
  <si>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</si>
  <si>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</si>
  <si>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</si>
  <si>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</si>
  <si>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</si>
  <si>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</si>
  <si>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</si>
  <si>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</si>
  <si>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</si>
  <si>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</si>
  <si>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</si>
  <si>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</si>
  <si>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</si>
  <si>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</si>
  <si>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</si>
  <si>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</si>
  <si>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</si>
  <si>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</si>
  <si>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</si>
  <si>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</si>
  <si>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</si>
  <si>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</si>
  <si>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</si>
  <si>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</si>
  <si>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</si>
  <si>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</si>
  <si>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</si>
  <si>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</si>
  <si>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</si>
  <si>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</si>
  <si>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</si>
  <si>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</si>
  <si>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</si>
  <si>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</si>
  <si>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</si>
  <si>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</si>
  <si>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</si>
  <si>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</si>
  <si>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</si>
  <si>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</si>
  <si>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</si>
  <si>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</si>
  <si>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</si>
  <si>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</si>
  <si>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</si>
  <si>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</si>
  <si>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</si>
  <si>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</si>
  <si>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</si>
  <si>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</si>
  <si>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</si>
  <si>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</si>
  <si>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</si>
  <si>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</si>
  <si>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</si>
  <si>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</si>
  <si>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</si>
  <si>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</si>
  <si>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</si>
  <si>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</si>
  <si>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</si>
  <si>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</si>
  <si>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</si>
  <si>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</si>
  <si>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</si>
  <si>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</si>
  <si>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</si>
  <si>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</si>
  <si>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</si>
  <si>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</si>
  <si>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</si>
  <si>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</si>
  <si>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</si>
  <si>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</si>
  <si>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</si>
  <si>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</si>
  <si>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</si>
  <si>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</si>
  <si>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</si>
  <si>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</si>
  <si>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</si>
  <si>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</si>
  <si>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</si>
  <si>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</si>
  <si>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</si>
  <si>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</si>
  <si>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</si>
  <si>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</si>
  <si>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</si>
  <si>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</si>
  <si>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</si>
  <si>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</si>
  <si>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</si>
  <si>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</si>
  <si>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</si>
  <si>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</si>
  <si>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</si>
  <si>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</si>
  <si>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</si>
  <si>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</si>
  <si>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</si>
  <si>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</si>
  <si>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</si>
  <si>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</si>
  <si>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</si>
  <si>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</si>
  <si>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</si>
  <si>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</si>
  <si>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</si>
  <si>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</si>
  <si>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</si>
  <si>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</si>
  <si>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</si>
  <si>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</si>
  <si>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</si>
  <si>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</si>
  <si>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</si>
  <si>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</si>
  <si>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</si>
  <si>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</si>
  <si>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</si>
  <si>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</si>
  <si>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</si>
  <si>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</si>
  <si>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</si>
  <si>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</si>
  <si>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</si>
  <si>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</si>
  <si>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</si>
  <si>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</si>
  <si>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</si>
  <si>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</si>
  <si>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</si>
  <si>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</si>
  <si>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</si>
  <si>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</si>
  <si>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</si>
  <si>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</si>
  <si>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</si>
  <si>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</si>
  <si>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</si>
  <si>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</si>
  <si>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</si>
  <si>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</si>
  <si>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</si>
  <si>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</si>
  <si>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</si>
  <si>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</si>
  <si>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</si>
  <si>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</si>
  <si>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</si>
  <si>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</si>
  <si>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</si>
  <si>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</si>
  <si>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</si>
  <si>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</si>
  <si>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</si>
  <si>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</si>
  <si>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</si>
  <si>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</si>
  <si>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</si>
  <si>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</si>
  <si>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</si>
  <si>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</si>
  <si>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</si>
  <si>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</si>
  <si>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</si>
  <si>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</si>
  <si>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</si>
  <si>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</si>
  <si>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</si>
  <si>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</si>
  <si>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</si>
  <si>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</si>
  <si>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</si>
  <si>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</si>
  <si>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</si>
  <si>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</si>
  <si>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</si>
  <si>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</si>
  <si>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</si>
  <si>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</si>
  <si>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</si>
  <si>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</si>
  <si>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</si>
  <si>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</si>
  <si>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</si>
  <si>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</si>
  <si>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</si>
  <si>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</si>
  <si>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</si>
  <si>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</si>
  <si>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</si>
  <si>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</si>
  <si>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</si>
  <si>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</si>
  <si>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</si>
  <si>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</si>
  <si>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</si>
  <si>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</si>
  <si>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</si>
  <si>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</si>
  <si>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</si>
  <si>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</si>
  <si>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</si>
  <si>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</si>
  <si>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</si>
  <si>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</si>
  <si>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</si>
  <si>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</si>
  <si>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</si>
  <si>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</si>
  <si>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</si>
  <si>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</si>
  <si>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</si>
  <si>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</si>
  <si>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</si>
  <si>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</si>
  <si>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</si>
  <si>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</si>
  <si>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</si>
  <si>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</si>
  <si>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</si>
  <si>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</si>
  <si>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</si>
  <si>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</si>
  <si>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</si>
  <si>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</si>
  <si>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</si>
  <si>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</si>
  <si>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</si>
  <si>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</si>
  <si>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</si>
  <si>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</si>
  <si>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</si>
  <si>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</si>
  <si>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</si>
  <si>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</si>
  <si>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</si>
  <si>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</si>
  <si>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</si>
  <si>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</si>
  <si>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</si>
  <si>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</si>
  <si>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</si>
  <si>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</si>
  <si>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</si>
  <si>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</si>
  <si>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</si>
  <si>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</si>
  <si>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</si>
  <si>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</si>
  <si>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</si>
  <si>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</si>
  <si>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</si>
  <si>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</si>
  <si>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</si>
  <si>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</si>
  <si>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</si>
  <si>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</si>
  <si>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</si>
  <si>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</si>
  <si>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</si>
  <si>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</si>
  <si>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</si>
  <si>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</si>
  <si>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</si>
  <si>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</si>
  <si>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</si>
  <si>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</si>
  <si>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</si>
  <si>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</si>
  <si>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</si>
  <si>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</si>
  <si>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</si>
  <si>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</si>
  <si>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</si>
  <si>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</si>
  <si>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</si>
  <si>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</si>
  <si>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</si>
  <si>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</si>
  <si>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</si>
  <si>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</si>
  <si>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</si>
  <si>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</si>
  <si>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</si>
  <si>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</si>
  <si>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</si>
  <si>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</si>
  <si>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</si>
  <si>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</si>
  <si>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</si>
  <si>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</si>
  <si>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</si>
  <si>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</si>
  <si>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</si>
  <si>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</si>
  <si>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</si>
  <si>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</si>
  <si>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</si>
  <si>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</si>
  <si>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</si>
  <si>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</si>
  <si>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</si>
  <si>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</si>
  <si>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</si>
  <si>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</si>
  <si>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</si>
  <si>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</si>
  <si>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</si>
  <si>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</si>
  <si>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</si>
  <si>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</si>
  <si>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</si>
  <si>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</si>
  <si>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</si>
  <si>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</si>
  <si>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</si>
  <si>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</si>
  <si>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</si>
  <si>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</si>
  <si>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</si>
  <si>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</si>
  <si>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</si>
  <si>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</si>
  <si>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</si>
  <si>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</si>
  <si>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</si>
  <si>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</si>
  <si>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</si>
  <si>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</si>
  <si>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</si>
  <si>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</si>
  <si>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</si>
  <si>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</si>
  <si>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</si>
  <si>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</si>
  <si>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</si>
  <si>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</si>
  <si>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</si>
  <si>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</si>
  <si>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</si>
  <si>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</si>
  <si>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</si>
  <si>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</si>
  <si>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</si>
  <si>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</si>
  <si>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</si>
  <si>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</si>
  <si>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</si>
  <si>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</si>
  <si>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</si>
  <si>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</si>
  <si>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</si>
  <si>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</si>
  <si>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</si>
  <si>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</si>
  <si>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</si>
  <si>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</si>
  <si>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</si>
  <si>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</si>
  <si>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</si>
  <si>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</si>
  <si>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</si>
  <si>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</si>
  <si>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</si>
  <si>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</si>
  <si>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</si>
  <si>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</si>
  <si>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</si>
  <si>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</si>
  <si>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</si>
  <si>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</si>
  <si>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</si>
  <si>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</si>
  <si>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</si>
  <si>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</si>
  <si>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</si>
  <si>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</si>
  <si>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</si>
  <si>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</si>
  <si>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</si>
  <si>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</si>
  <si>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</si>
  <si>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</si>
  <si>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</si>
  <si>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</si>
  <si>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</si>
  <si>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</si>
  <si>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</si>
  <si>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</si>
  <si>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</si>
  <si>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</si>
  <si>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</si>
  <si>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</si>
  <si>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</si>
  <si>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</si>
  <si>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</si>
  <si>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</si>
  <si>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</si>
  <si>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</si>
  <si>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</si>
  <si>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</si>
  <si>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</si>
  <si>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</si>
  <si>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</si>
  <si>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</si>
  <si>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</si>
  <si>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</si>
  <si>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</si>
  <si>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</si>
  <si>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</si>
  <si>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</si>
  <si>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</si>
  <si>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</si>
  <si>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</si>
  <si>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</si>
  <si>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</si>
  <si>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</si>
  <si>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</si>
  <si>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</si>
  <si>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</si>
  <si>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</si>
  <si>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</si>
  <si>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</si>
  <si>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</si>
  <si>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OP</t>
  </si>
  <si>
    <t>OB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</si>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</sst>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0" xfId="0" applyFill="1"/>
    <xf numFmtId="0" fontId="6" fillId="7" borderId="12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6" fillId="7" borderId="35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18" xfId="0" applyFont="1" applyFill="1" applyBorder="1" applyAlignment="1">
      <alignment vertical="center"/>
    </xf>
    <xf numFmtId="0" fontId="6" fillId="7" borderId="39" xfId="0" applyFont="1" applyFill="1" applyBorder="1" applyAlignment="1">
      <alignment horizontal="center" vertical="center"/>
    </xf>
    <xf numFmtId="0" fontId="0" fillId="5" borderId="40" xfId="0" quotePrefix="1" applyFill="1" applyBorder="1" applyAlignment="1">
      <alignment horizontal="center" vertical="center"/>
    </xf>
    <xf numFmtId="0" fontId="0" fillId="5" borderId="13" xfId="0" quotePrefix="1" applyFill="1" applyBorder="1" applyAlignment="1">
      <alignment horizontal="center" vertical="center"/>
    </xf>
    <xf numFmtId="0" fontId="0" fillId="5" borderId="41" xfId="0" quotePrefix="1" applyFill="1" applyBorder="1" applyAlignment="1">
      <alignment horizontal="center" vertical="center"/>
    </xf>
    <xf numFmtId="0" fontId="0" fillId="7" borderId="40" xfId="0" quotePrefix="1" applyFill="1" applyBorder="1" applyAlignment="1">
      <alignment horizontal="center" vertical="center"/>
    </xf>
    <xf numFmtId="0" fontId="0" fillId="7" borderId="13" xfId="0" quotePrefix="1" applyFill="1" applyBorder="1" applyAlignment="1">
      <alignment horizontal="center" vertical="center"/>
    </xf>
    <xf numFmtId="0" fontId="0" fillId="7" borderId="42" xfId="0" quotePrefix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43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3" borderId="3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0" fillId="23" borderId="40" xfId="0" applyFill="1" applyBorder="1" applyAlignment="1">
      <alignment horizontal="center" vertical="center"/>
    </xf>
    <xf numFmtId="0" fontId="8" fillId="7" borderId="42" xfId="0" applyFont="1" applyFill="1" applyBorder="1" applyAlignment="1">
      <alignment horizontal="center" vertical="center"/>
    </xf>
    <xf numFmtId="0" fontId="0" fillId="23" borderId="1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37" xfId="0" applyBorder="1"/>
    <xf numFmtId="0" fontId="6" fillId="7" borderId="18" xfId="0" applyFont="1" applyFill="1" applyBorder="1" applyAlignment="1">
      <alignment horizontal="center" vertical="center"/>
    </xf>
    <xf numFmtId="0" fontId="9" fillId="11" borderId="30" xfId="0" applyFont="1" applyFill="1" applyBorder="1" applyAlignment="1">
      <alignment horizontal="center" vertical="center" wrapText="1"/>
    </xf>
    <xf numFmtId="0" fontId="0" fillId="0" borderId="46" xfId="0" applyBorder="1"/>
    <xf numFmtId="0" fontId="0" fillId="23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23" borderId="34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 wrapText="1"/>
    </xf>
    <xf numFmtId="0" fontId="9" fillId="11" borderId="20" xfId="0" applyFont="1" applyFill="1" applyBorder="1" applyAlignment="1">
      <alignment horizontal="center" vertical="center" wrapText="1"/>
    </xf>
    <xf numFmtId="0" fontId="9" fillId="11" borderId="22" xfId="0" applyFont="1" applyFill="1" applyBorder="1" applyAlignment="1">
      <alignment horizontal="center" vertical="center" wrapText="1"/>
    </xf>
    <xf numFmtId="0" fontId="0" fillId="23" borderId="15" xfId="0" applyFill="1" applyBorder="1" applyAlignment="1">
      <alignment horizontal="center" vertical="center"/>
    </xf>
    <xf numFmtId="0" fontId="0" fillId="23" borderId="41" xfId="0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9" fillId="14" borderId="9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9" fillId="11" borderId="30" xfId="0" applyFont="1" applyFill="1" applyBorder="1" applyAlignment="1">
      <alignment horizontal="center" vertical="center" wrapText="1"/>
    </xf>
    <xf numFmtId="0" fontId="9" fillId="11" borderId="31" xfId="0" applyFont="1" applyFill="1" applyBorder="1" applyAlignment="1">
      <alignment horizontal="center" vertical="center" wrapText="1"/>
    </xf>
    <xf numFmtId="0" fontId="9" fillId="11" borderId="32" xfId="0" applyFont="1" applyFill="1" applyBorder="1" applyAlignment="1">
      <alignment horizontal="center" vertical="center" wrapText="1"/>
    </xf>
    <xf numFmtId="0" fontId="6" fillId="23" borderId="26" xfId="0" applyFont="1" applyFill="1" applyBorder="1" applyAlignment="1">
      <alignment horizontal="center" vertical="center"/>
    </xf>
    <xf numFmtId="0" fontId="6" fillId="23" borderId="27" xfId="0" applyFont="1" applyFill="1" applyBorder="1" applyAlignment="1">
      <alignment horizontal="center" vertical="center"/>
    </xf>
    <xf numFmtId="0" fontId="6" fillId="23" borderId="3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6" fillId="12" borderId="37" xfId="0" applyFont="1" applyFill="1" applyBorder="1" applyAlignment="1">
      <alignment horizontal="center" vertical="center"/>
    </xf>
    <xf numFmtId="0" fontId="6" fillId="24" borderId="26" xfId="0" applyFont="1" applyFill="1" applyBorder="1" applyAlignment="1">
      <alignment horizontal="center" vertical="center"/>
    </xf>
    <xf numFmtId="0" fontId="6" fillId="24" borderId="27" xfId="0" applyFont="1" applyFill="1" applyBorder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5" borderId="26" xfId="0" applyFont="1" applyFill="1" applyBorder="1" applyAlignment="1">
      <alignment horizontal="center" vertical="center"/>
    </xf>
    <xf numFmtId="0" fontId="6" fillId="25" borderId="27" xfId="0" applyFont="1" applyFill="1" applyBorder="1" applyAlignment="1">
      <alignment horizontal="center" vertical="center"/>
    </xf>
    <xf numFmtId="0" fontId="6" fillId="25" borderId="4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0" borderId="26" xfId="0" applyFont="1" applyFill="1" applyBorder="1" applyAlignment="1">
      <alignment horizontal="center" vertical="center"/>
    </xf>
    <xf numFmtId="0" fontId="6" fillId="20" borderId="27" xfId="0" applyFont="1" applyFill="1" applyBorder="1" applyAlignment="1">
      <alignment horizontal="center" vertical="center"/>
    </xf>
    <xf numFmtId="0" fontId="6" fillId="20" borderId="37" xfId="0" applyFont="1" applyFill="1" applyBorder="1" applyAlignment="1">
      <alignment horizontal="center" vertical="center"/>
    </xf>
    <xf numFmtId="0" fontId="6" fillId="21" borderId="26" xfId="0" applyFont="1" applyFill="1" applyBorder="1" applyAlignment="1">
      <alignment horizontal="center" vertical="center"/>
    </xf>
    <xf numFmtId="0" fontId="6" fillId="21" borderId="27" xfId="0" applyFont="1" applyFill="1" applyBorder="1" applyAlignment="1">
      <alignment horizontal="center" vertical="center"/>
    </xf>
    <xf numFmtId="0" fontId="6" fillId="21" borderId="37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2" borderId="27" xfId="0" applyFont="1" applyFill="1" applyBorder="1" applyAlignment="1">
      <alignment horizontal="center" vertical="center"/>
    </xf>
    <xf numFmtId="0" fontId="6" fillId="22" borderId="37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6" fillId="14" borderId="37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7" borderId="27" xfId="0" applyFont="1" applyFill="1" applyBorder="1" applyAlignment="1">
      <alignment horizontal="center" vertical="center"/>
    </xf>
    <xf numFmtId="0" fontId="6" fillId="17" borderId="37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  <xf numFmtId="0" fontId="6" fillId="13" borderId="27" xfId="0" applyFont="1" applyFill="1" applyBorder="1" applyAlignment="1">
      <alignment horizontal="center" vertical="center"/>
    </xf>
    <xf numFmtId="0" fontId="6" fillId="13" borderId="37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7" xfId="0" applyFont="1" applyFill="1" applyBorder="1" applyAlignment="1">
      <alignment horizontal="center" vertical="center"/>
    </xf>
    <xf numFmtId="0" fontId="6" fillId="18" borderId="37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8" borderId="37" xfId="0" applyFont="1" applyFill="1" applyBorder="1" applyAlignment="1">
      <alignment horizontal="center" vertical="center"/>
    </xf>
    <xf numFmtId="0" fontId="6" fillId="19" borderId="26" xfId="0" applyFont="1" applyFill="1" applyBorder="1" applyAlignment="1">
      <alignment horizontal="center" vertical="center"/>
    </xf>
    <xf numFmtId="0" fontId="6" fillId="19" borderId="27" xfId="0" applyFont="1" applyFill="1" applyBorder="1" applyAlignment="1">
      <alignment horizontal="center" vertical="center"/>
    </xf>
    <xf numFmtId="0" fontId="6" fillId="19" borderId="37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6" fillId="26" borderId="30" xfId="0" applyFont="1" applyFill="1" applyBorder="1" applyAlignment="1">
      <alignment horizontal="center" vertical="center"/>
    </xf>
    <xf numFmtId="0" fontId="6" fillId="26" borderId="31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5" borderId="27" xfId="0" applyFont="1" applyFill="1" applyBorder="1" applyAlignment="1">
      <alignment horizontal="center" vertical="center"/>
    </xf>
    <xf numFmtId="0" fontId="6" fillId="15" borderId="37" xfId="0" applyFont="1" applyFill="1" applyBorder="1" applyAlignment="1">
      <alignment horizontal="center" vertical="center"/>
    </xf>
    <xf numFmtId="0" fontId="6" fillId="16" borderId="26" xfId="0" applyFont="1" applyFill="1" applyBorder="1" applyAlignment="1">
      <alignment horizontal="center" vertical="center"/>
    </xf>
    <xf numFmtId="0" fontId="6" fillId="16" borderId="27" xfId="0" applyFont="1" applyFill="1" applyBorder="1" applyAlignment="1">
      <alignment horizontal="center" vertical="center"/>
    </xf>
    <xf numFmtId="0" fontId="6" fillId="16" borderId="37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3" fillId="10" borderId="30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2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27" borderId="3" xfId="0" applyFill="1" applyBorder="1" applyAlignment="1">
      <alignment horizontal="center" vertical="center"/>
    </xf>
    <xf numFmtId="0" fontId="0" fillId="27" borderId="9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>
      <selection activeCell="D9" sqref="D9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58"/>
  </cols>
  <sheetData>
    <row r="1" spans="1:27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162</v>
      </c>
      <c r="J1" s="1">
        <v>1</v>
      </c>
      <c r="L1" t="s">
        <v>6</v>
      </c>
      <c r="M1" t="s">
        <v>290</v>
      </c>
      <c r="O1" t="s">
        <v>6</v>
      </c>
      <c r="P1" t="s">
        <v>315</v>
      </c>
      <c r="R1" s="99" t="s">
        <v>162</v>
      </c>
      <c r="S1" t="s">
        <v>283</v>
      </c>
      <c r="T1" t="s">
        <v>617</v>
      </c>
      <c r="U1" s="99" t="s">
        <v>162</v>
      </c>
      <c r="V1" t="s">
        <v>639</v>
      </c>
      <c r="X1" t="s">
        <v>6</v>
      </c>
      <c r="Y1" t="s">
        <v>616</v>
      </c>
    </row>
    <row r="2" spans="1:27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163</v>
      </c>
      <c r="J2" s="1">
        <v>-1</v>
      </c>
      <c r="L2" t="s">
        <v>9</v>
      </c>
      <c r="M2" t="s">
        <v>302</v>
      </c>
      <c r="O2" t="s">
        <v>9</v>
      </c>
      <c r="P2" t="s">
        <v>316</v>
      </c>
      <c r="R2" s="100" t="s">
        <v>650</v>
      </c>
      <c r="S2" t="s">
        <v>663</v>
      </c>
      <c r="T2" t="s">
        <v>650</v>
      </c>
      <c r="U2" s="100" t="s">
        <v>650</v>
      </c>
      <c r="V2" t="s">
        <v>640</v>
      </c>
      <c r="X2" t="s">
        <v>9</v>
      </c>
      <c r="Y2" t="s">
        <v>296</v>
      </c>
      <c r="AA2" t="s">
        <v>5</v>
      </c>
    </row>
    <row r="3" spans="1:27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177</v>
      </c>
      <c r="J3" s="1">
        <v>-3</v>
      </c>
      <c r="L3" t="s">
        <v>321</v>
      </c>
      <c r="M3" t="s">
        <v>10</v>
      </c>
      <c r="O3" t="s">
        <v>321</v>
      </c>
      <c r="P3" t="s">
        <v>317</v>
      </c>
      <c r="R3" s="100" t="s">
        <v>651</v>
      </c>
      <c r="S3" t="s">
        <v>664</v>
      </c>
      <c r="T3" t="s">
        <v>678</v>
      </c>
      <c r="U3" s="100" t="s">
        <v>651</v>
      </c>
      <c r="V3" t="s">
        <v>641</v>
      </c>
      <c r="X3" t="s">
        <v>321</v>
      </c>
      <c r="Y3" t="s">
        <v>617</v>
      </c>
      <c r="AA3" t="s">
        <v>6</v>
      </c>
    </row>
    <row r="4" spans="1:27" ht="15.75" thickBot="1">
      <c r="A4" s="1" t="s">
        <v>22</v>
      </c>
      <c r="B4" s="1" t="s">
        <v>9</v>
      </c>
      <c r="C4" s="1" t="str">
        <f t="shared" si="0"/>
        <v>F3L</v>
      </c>
      <c r="D4" s="1" t="s">
        <v>327</v>
      </c>
      <c r="F4" s="1" t="s">
        <v>58</v>
      </c>
      <c r="G4" s="1">
        <v>1</v>
      </c>
      <c r="I4" s="1" t="s">
        <v>176</v>
      </c>
      <c r="J4" s="1">
        <v>1</v>
      </c>
      <c r="L4" t="s">
        <v>322</v>
      </c>
      <c r="M4" t="s">
        <v>284</v>
      </c>
      <c r="O4" t="s">
        <v>322</v>
      </c>
      <c r="P4" t="s">
        <v>318</v>
      </c>
      <c r="R4" s="100" t="s">
        <v>652</v>
      </c>
      <c r="S4" t="s">
        <v>665</v>
      </c>
      <c r="T4" t="s">
        <v>679</v>
      </c>
      <c r="U4" s="100" t="s">
        <v>652</v>
      </c>
      <c r="V4" t="s">
        <v>642</v>
      </c>
      <c r="X4" t="s">
        <v>322</v>
      </c>
      <c r="Y4" t="s">
        <v>618</v>
      </c>
    </row>
    <row r="5" spans="1:27" ht="15.75" thickBot="1">
      <c r="A5" s="1" t="s">
        <v>327</v>
      </c>
      <c r="B5" s="1" t="s">
        <v>9</v>
      </c>
      <c r="C5" s="1" t="str">
        <f t="shared" si="0"/>
        <v>XF2L</v>
      </c>
      <c r="D5" s="1" t="s">
        <v>328</v>
      </c>
      <c r="F5" s="1" t="s">
        <v>57</v>
      </c>
      <c r="G5" s="1">
        <v>-1</v>
      </c>
      <c r="I5" s="1" t="s">
        <v>175</v>
      </c>
      <c r="J5" s="1">
        <v>-1</v>
      </c>
      <c r="L5" t="s">
        <v>323</v>
      </c>
      <c r="M5" t="s">
        <v>295</v>
      </c>
      <c r="O5" t="s">
        <v>323</v>
      </c>
      <c r="P5" t="s">
        <v>319</v>
      </c>
      <c r="R5" s="100" t="s">
        <v>653</v>
      </c>
      <c r="S5" t="s">
        <v>666</v>
      </c>
      <c r="T5" t="s">
        <v>680</v>
      </c>
      <c r="U5" s="100" t="s">
        <v>653</v>
      </c>
      <c r="V5" t="s">
        <v>627</v>
      </c>
      <c r="X5" t="s">
        <v>323</v>
      </c>
      <c r="Y5" t="s">
        <v>619</v>
      </c>
    </row>
    <row r="6" spans="1:27" ht="15.75" thickBot="1">
      <c r="A6" s="1" t="s">
        <v>328</v>
      </c>
      <c r="B6" s="1" t="s">
        <v>9</v>
      </c>
      <c r="C6" s="1" t="str">
        <f t="shared" si="0"/>
        <v>XBL</v>
      </c>
      <c r="D6" s="1" t="s">
        <v>6</v>
      </c>
      <c r="F6" s="1" t="s">
        <v>59</v>
      </c>
      <c r="G6" s="1">
        <v>3</v>
      </c>
      <c r="I6" s="1" t="s">
        <v>165</v>
      </c>
      <c r="J6" s="1">
        <v>3</v>
      </c>
      <c r="L6" t="s">
        <v>291</v>
      </c>
      <c r="M6" t="s">
        <v>326</v>
      </c>
      <c r="O6" t="s">
        <v>291</v>
      </c>
      <c r="P6" t="s">
        <v>320</v>
      </c>
      <c r="R6" s="100" t="s">
        <v>654</v>
      </c>
      <c r="S6" t="s">
        <v>667</v>
      </c>
      <c r="T6" t="s">
        <v>681</v>
      </c>
      <c r="U6" s="100" t="s">
        <v>654</v>
      </c>
      <c r="V6" t="s">
        <v>628</v>
      </c>
      <c r="X6" t="s">
        <v>291</v>
      </c>
      <c r="Y6" t="s">
        <v>620</v>
      </c>
    </row>
    <row r="7" spans="1:27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49</v>
      </c>
      <c r="G7" s="1">
        <v>-6</v>
      </c>
      <c r="I7" s="1" t="s">
        <v>168</v>
      </c>
      <c r="J7" s="1">
        <v>-6</v>
      </c>
      <c r="L7" t="s">
        <v>332</v>
      </c>
      <c r="M7" t="s">
        <v>333</v>
      </c>
      <c r="O7" t="s">
        <v>332</v>
      </c>
      <c r="P7" t="s">
        <v>331</v>
      </c>
      <c r="R7" s="100" t="s">
        <v>655</v>
      </c>
      <c r="S7" t="s">
        <v>668</v>
      </c>
      <c r="T7" t="s">
        <v>682</v>
      </c>
      <c r="U7" s="100" t="s">
        <v>655</v>
      </c>
      <c r="V7" t="s">
        <v>282</v>
      </c>
      <c r="X7" t="s">
        <v>332</v>
      </c>
      <c r="Y7" t="s">
        <v>297</v>
      </c>
    </row>
    <row r="8" spans="1:27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56</v>
      </c>
      <c r="G8" s="1">
        <v>1</v>
      </c>
      <c r="I8" s="1" t="s">
        <v>174</v>
      </c>
      <c r="J8" s="1">
        <v>1</v>
      </c>
      <c r="L8" s="19"/>
      <c r="O8" s="19"/>
      <c r="R8" s="100" t="s">
        <v>322</v>
      </c>
      <c r="S8" t="s">
        <v>284</v>
      </c>
      <c r="T8" t="s">
        <v>683</v>
      </c>
      <c r="U8" s="100" t="s">
        <v>322</v>
      </c>
      <c r="V8" t="s">
        <v>629</v>
      </c>
    </row>
    <row r="9" spans="1:27" ht="15.75" thickBot="1">
      <c r="A9" s="1" t="s">
        <v>327</v>
      </c>
      <c r="B9" s="1" t="s">
        <v>10</v>
      </c>
      <c r="C9" s="1" t="str">
        <f t="shared" si="0"/>
        <v>XF2W</v>
      </c>
      <c r="D9" s="1" t="s">
        <v>22</v>
      </c>
      <c r="F9" s="1" t="s">
        <v>52</v>
      </c>
      <c r="G9" s="1">
        <v>-1</v>
      </c>
      <c r="I9" s="1" t="s">
        <v>170</v>
      </c>
      <c r="J9" s="1">
        <v>-1</v>
      </c>
      <c r="L9" s="19"/>
      <c r="O9" s="19"/>
      <c r="R9" s="100" t="s">
        <v>656</v>
      </c>
      <c r="S9" t="s">
        <v>324</v>
      </c>
      <c r="T9" t="s">
        <v>618</v>
      </c>
      <c r="U9" s="100" t="s">
        <v>656</v>
      </c>
      <c r="V9" t="s">
        <v>630</v>
      </c>
    </row>
    <row r="10" spans="1:27" ht="15.75" thickBot="1">
      <c r="A10" s="1" t="s">
        <v>328</v>
      </c>
      <c r="B10" s="1" t="s">
        <v>10</v>
      </c>
      <c r="C10" s="1" t="str">
        <f t="shared" si="0"/>
        <v>XBW</v>
      </c>
      <c r="D10" s="1" t="s">
        <v>327</v>
      </c>
      <c r="F10" s="1" t="s">
        <v>54</v>
      </c>
      <c r="G10" s="1">
        <v>3</v>
      </c>
      <c r="I10" s="1" t="s">
        <v>172</v>
      </c>
      <c r="J10" s="1">
        <v>3</v>
      </c>
      <c r="L10" s="19"/>
      <c r="O10" s="19"/>
      <c r="R10" s="100" t="s">
        <v>657</v>
      </c>
      <c r="S10" t="s">
        <v>669</v>
      </c>
      <c r="T10" t="s">
        <v>684</v>
      </c>
      <c r="U10" s="100" t="s">
        <v>657</v>
      </c>
      <c r="V10" t="s">
        <v>6</v>
      </c>
    </row>
    <row r="11" spans="1:27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51</v>
      </c>
      <c r="G11" s="1">
        <v>-3</v>
      </c>
      <c r="I11" s="1" t="s">
        <v>169</v>
      </c>
      <c r="J11" s="1">
        <v>-3</v>
      </c>
      <c r="L11" s="19"/>
      <c r="R11" s="100" t="s">
        <v>658</v>
      </c>
      <c r="S11" t="s">
        <v>323</v>
      </c>
      <c r="T11" t="s">
        <v>295</v>
      </c>
      <c r="U11" s="100" t="s">
        <v>658</v>
      </c>
      <c r="V11" t="s">
        <v>290</v>
      </c>
    </row>
    <row r="12" spans="1:27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55</v>
      </c>
      <c r="G12" s="1">
        <v>1</v>
      </c>
      <c r="I12" s="1" t="s">
        <v>173</v>
      </c>
      <c r="J12" s="1">
        <v>1</v>
      </c>
      <c r="L12" s="19"/>
      <c r="R12" s="100" t="s">
        <v>659</v>
      </c>
      <c r="S12" t="s">
        <v>670</v>
      </c>
      <c r="T12" t="s">
        <v>685</v>
      </c>
      <c r="U12" s="100" t="s">
        <v>659</v>
      </c>
      <c r="V12" t="s">
        <v>643</v>
      </c>
    </row>
    <row r="13" spans="1:27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50</v>
      </c>
      <c r="G13" s="1">
        <v>-1</v>
      </c>
      <c r="I13" s="1" t="s">
        <v>171</v>
      </c>
      <c r="J13" s="1">
        <v>-1</v>
      </c>
      <c r="L13" s="19"/>
      <c r="R13" s="100" t="s">
        <v>619</v>
      </c>
      <c r="S13" t="s">
        <v>671</v>
      </c>
      <c r="T13" t="s">
        <v>686</v>
      </c>
      <c r="U13" s="100" t="s">
        <v>619</v>
      </c>
      <c r="V13" t="s">
        <v>644</v>
      </c>
    </row>
    <row r="14" spans="1:27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53</v>
      </c>
      <c r="G14" s="1">
        <v>6</v>
      </c>
      <c r="I14" s="1" t="s">
        <v>164</v>
      </c>
      <c r="J14" s="1">
        <v>6</v>
      </c>
      <c r="L14" s="19"/>
      <c r="R14" s="100" t="s">
        <v>660</v>
      </c>
      <c r="S14" t="s">
        <v>672</v>
      </c>
      <c r="T14" t="s">
        <v>291</v>
      </c>
      <c r="U14" s="100" t="s">
        <v>660</v>
      </c>
      <c r="V14" t="s">
        <v>645</v>
      </c>
    </row>
    <row r="15" spans="1:27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61</v>
      </c>
      <c r="G15" s="1">
        <v>-6</v>
      </c>
      <c r="I15" s="1" t="s">
        <v>178</v>
      </c>
      <c r="J15" s="1">
        <v>-6</v>
      </c>
      <c r="L15" s="19"/>
      <c r="R15" s="100" t="s">
        <v>326</v>
      </c>
      <c r="S15" t="s">
        <v>673</v>
      </c>
      <c r="T15" t="s">
        <v>687</v>
      </c>
      <c r="U15" s="100" t="s">
        <v>326</v>
      </c>
      <c r="V15" t="s">
        <v>646</v>
      </c>
    </row>
    <row r="16" spans="1:27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330</v>
      </c>
      <c r="G16" s="1">
        <v>1</v>
      </c>
      <c r="I16" s="1" t="s">
        <v>339</v>
      </c>
      <c r="J16" s="1">
        <v>1</v>
      </c>
      <c r="L16" s="19"/>
      <c r="R16" s="100" t="s">
        <v>325</v>
      </c>
      <c r="S16" t="s">
        <v>620</v>
      </c>
      <c r="T16" t="s">
        <v>688</v>
      </c>
      <c r="U16" s="100" t="s">
        <v>325</v>
      </c>
      <c r="V16" t="s">
        <v>647</v>
      </c>
    </row>
    <row r="17" spans="1:22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62</v>
      </c>
      <c r="G17" s="1">
        <v>-1</v>
      </c>
      <c r="I17" s="1" t="s">
        <v>179</v>
      </c>
      <c r="J17" s="1">
        <v>-1</v>
      </c>
      <c r="L17" s="19"/>
      <c r="R17" s="101" t="s">
        <v>661</v>
      </c>
      <c r="S17" t="s">
        <v>674</v>
      </c>
      <c r="T17" t="s">
        <v>689</v>
      </c>
      <c r="U17" s="101" t="s">
        <v>661</v>
      </c>
      <c r="V17" t="s">
        <v>648</v>
      </c>
    </row>
    <row r="18" spans="1:2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63</v>
      </c>
      <c r="G18" s="1">
        <v>3</v>
      </c>
      <c r="I18" s="1" t="s">
        <v>180</v>
      </c>
      <c r="J18" s="1">
        <v>3</v>
      </c>
      <c r="L18" s="19"/>
    </row>
    <row r="19" spans="1:2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64</v>
      </c>
      <c r="G19" s="1">
        <v>-3</v>
      </c>
      <c r="I19" s="1" t="s">
        <v>181</v>
      </c>
      <c r="J19" s="1">
        <v>-3</v>
      </c>
    </row>
    <row r="20" spans="1:22">
      <c r="C20" s="1" t="str">
        <f t="shared" si="0"/>
        <v/>
      </c>
      <c r="F20" s="1" t="s">
        <v>65</v>
      </c>
      <c r="G20" s="1">
        <v>1</v>
      </c>
      <c r="I20" s="1" t="s">
        <v>182</v>
      </c>
      <c r="J20" s="1">
        <v>1</v>
      </c>
    </row>
    <row r="21" spans="1:22">
      <c r="C21" s="1" t="str">
        <f t="shared" si="0"/>
        <v/>
      </c>
      <c r="F21" s="1" t="s">
        <v>66</v>
      </c>
      <c r="G21" s="1">
        <v>-1</v>
      </c>
      <c r="I21" s="1" t="s">
        <v>183</v>
      </c>
      <c r="J21" s="1">
        <v>-1</v>
      </c>
    </row>
    <row r="22" spans="1:22">
      <c r="C22" s="1" t="str">
        <f t="shared" si="0"/>
        <v/>
      </c>
      <c r="F22" s="1" t="s">
        <v>67</v>
      </c>
      <c r="G22" s="1">
        <v>6</v>
      </c>
      <c r="I22" s="1" t="s">
        <v>184</v>
      </c>
      <c r="J22" s="1">
        <v>6</v>
      </c>
    </row>
    <row r="23" spans="1:22">
      <c r="C23" s="1" t="str">
        <f t="shared" si="0"/>
        <v/>
      </c>
      <c r="F23" s="1" t="s">
        <v>68</v>
      </c>
      <c r="G23" s="1">
        <v>-6</v>
      </c>
      <c r="I23" s="1" t="s">
        <v>185</v>
      </c>
      <c r="J23" s="1">
        <v>-6</v>
      </c>
    </row>
    <row r="24" spans="1:22">
      <c r="C24" s="1" t="str">
        <f t="shared" si="0"/>
        <v/>
      </c>
      <c r="F24" s="1" t="s">
        <v>69</v>
      </c>
      <c r="G24" s="1">
        <v>1</v>
      </c>
      <c r="I24" s="1" t="s">
        <v>186</v>
      </c>
      <c r="J24" s="1">
        <v>1</v>
      </c>
    </row>
    <row r="25" spans="1:22">
      <c r="C25" s="1" t="str">
        <f t="shared" si="0"/>
        <v/>
      </c>
      <c r="F25" s="1" t="s">
        <v>70</v>
      </c>
      <c r="G25" s="1">
        <v>-1</v>
      </c>
      <c r="I25" s="1" t="s">
        <v>187</v>
      </c>
      <c r="J25" s="1">
        <v>-1</v>
      </c>
    </row>
    <row r="26" spans="1:22">
      <c r="C26" s="1" t="str">
        <f t="shared" si="0"/>
        <v/>
      </c>
      <c r="F26" s="1" t="s">
        <v>71</v>
      </c>
      <c r="G26" s="1">
        <v>3</v>
      </c>
      <c r="I26" s="1" t="s">
        <v>188</v>
      </c>
      <c r="J26" s="1">
        <v>3</v>
      </c>
    </row>
    <row r="27" spans="1:22">
      <c r="C27" s="1" t="str">
        <f t="shared" si="0"/>
        <v/>
      </c>
      <c r="F27" s="1" t="s">
        <v>72</v>
      </c>
      <c r="G27" s="1">
        <v>-3</v>
      </c>
      <c r="I27" s="1" t="s">
        <v>189</v>
      </c>
      <c r="J27" s="1">
        <v>-3</v>
      </c>
    </row>
    <row r="28" spans="1:22">
      <c r="C28" s="1" t="str">
        <f t="shared" si="0"/>
        <v/>
      </c>
      <c r="F28" s="1" t="s">
        <v>73</v>
      </c>
      <c r="G28" s="1">
        <v>1</v>
      </c>
      <c r="I28" s="1" t="s">
        <v>190</v>
      </c>
      <c r="J28" s="1">
        <v>1</v>
      </c>
    </row>
    <row r="29" spans="1:22">
      <c r="C29" s="1" t="str">
        <f t="shared" si="0"/>
        <v/>
      </c>
      <c r="F29" s="1" t="s">
        <v>74</v>
      </c>
      <c r="G29" s="1">
        <v>-1</v>
      </c>
      <c r="I29" s="1" t="s">
        <v>191</v>
      </c>
      <c r="J29" s="1">
        <v>-1</v>
      </c>
    </row>
    <row r="30" spans="1:22">
      <c r="C30" s="1" t="str">
        <f t="shared" si="0"/>
        <v/>
      </c>
      <c r="F30" t="s">
        <v>60</v>
      </c>
      <c r="G30" s="1">
        <v>6</v>
      </c>
      <c r="I30" t="s">
        <v>166</v>
      </c>
      <c r="J30" s="1">
        <v>6</v>
      </c>
    </row>
    <row r="31" spans="1:22">
      <c r="C31" s="1" t="str">
        <f t="shared" si="0"/>
        <v/>
      </c>
      <c r="F31" t="s">
        <v>75</v>
      </c>
      <c r="G31" s="1">
        <v>-6</v>
      </c>
      <c r="I31" t="s">
        <v>192</v>
      </c>
      <c r="J31" s="1">
        <v>-6</v>
      </c>
    </row>
    <row r="32" spans="1:22">
      <c r="C32" s="1" t="str">
        <f t="shared" si="0"/>
        <v/>
      </c>
      <c r="F32" t="s">
        <v>91</v>
      </c>
      <c r="G32" s="1">
        <v>1</v>
      </c>
      <c r="I32" t="s">
        <v>208</v>
      </c>
      <c r="J32" s="1">
        <v>1</v>
      </c>
    </row>
    <row r="33" spans="3:10">
      <c r="C33" s="1" t="str">
        <f t="shared" si="0"/>
        <v/>
      </c>
      <c r="F33" t="s">
        <v>79</v>
      </c>
      <c r="G33" s="1">
        <v>-1</v>
      </c>
      <c r="I33" t="s">
        <v>196</v>
      </c>
      <c r="J33" s="1">
        <v>-1</v>
      </c>
    </row>
    <row r="34" spans="3:10">
      <c r="C34" s="1" t="str">
        <f t="shared" si="0"/>
        <v/>
      </c>
      <c r="F34" t="s">
        <v>95</v>
      </c>
      <c r="G34" s="1">
        <v>3</v>
      </c>
      <c r="I34" t="s">
        <v>212</v>
      </c>
      <c r="J34" s="1">
        <v>3</v>
      </c>
    </row>
    <row r="35" spans="3:10">
      <c r="C35" s="1" t="str">
        <f t="shared" si="0"/>
        <v/>
      </c>
      <c r="F35" t="s">
        <v>77</v>
      </c>
      <c r="G35" s="1">
        <v>-3</v>
      </c>
      <c r="I35" t="s">
        <v>194</v>
      </c>
      <c r="J35" s="1">
        <v>-3</v>
      </c>
    </row>
    <row r="36" spans="3:10">
      <c r="C36" s="1" t="str">
        <f t="shared" si="0"/>
        <v/>
      </c>
      <c r="F36" t="s">
        <v>93</v>
      </c>
      <c r="G36" s="1">
        <v>1</v>
      </c>
      <c r="I36" t="s">
        <v>210</v>
      </c>
      <c r="J36" s="1">
        <v>1</v>
      </c>
    </row>
    <row r="37" spans="3:10">
      <c r="C37" s="1" t="str">
        <f t="shared" si="0"/>
        <v/>
      </c>
      <c r="F37" t="s">
        <v>81</v>
      </c>
      <c r="G37" s="1">
        <v>-1</v>
      </c>
      <c r="I37" t="s">
        <v>198</v>
      </c>
      <c r="J37" s="1">
        <v>-1</v>
      </c>
    </row>
    <row r="38" spans="3:10">
      <c r="C38" s="1" t="str">
        <f t="shared" si="0"/>
        <v/>
      </c>
      <c r="F38" t="s">
        <v>97</v>
      </c>
      <c r="G38" s="1">
        <v>6</v>
      </c>
      <c r="I38" t="s">
        <v>214</v>
      </c>
      <c r="J38" s="1">
        <v>6</v>
      </c>
    </row>
    <row r="39" spans="3:10">
      <c r="C39" s="1" t="str">
        <f t="shared" si="0"/>
        <v/>
      </c>
      <c r="F39" t="s">
        <v>76</v>
      </c>
      <c r="G39" s="1">
        <v>-6</v>
      </c>
      <c r="I39" t="s">
        <v>193</v>
      </c>
      <c r="J39" s="1">
        <v>-6</v>
      </c>
    </row>
    <row r="40" spans="3:10">
      <c r="C40" s="1" t="str">
        <f t="shared" si="0"/>
        <v/>
      </c>
      <c r="F40" t="s">
        <v>92</v>
      </c>
      <c r="G40" s="1">
        <v>1</v>
      </c>
      <c r="I40" t="s">
        <v>209</v>
      </c>
      <c r="J40" s="1">
        <v>1</v>
      </c>
    </row>
    <row r="41" spans="3:10">
      <c r="C41" s="1" t="str">
        <f t="shared" si="0"/>
        <v/>
      </c>
      <c r="F41" t="s">
        <v>80</v>
      </c>
      <c r="G41" s="1">
        <v>-1</v>
      </c>
      <c r="I41" t="s">
        <v>197</v>
      </c>
      <c r="J41" s="1">
        <v>-1</v>
      </c>
    </row>
    <row r="42" spans="3:10">
      <c r="C42" s="1" t="str">
        <f t="shared" si="0"/>
        <v/>
      </c>
      <c r="F42" t="s">
        <v>96</v>
      </c>
      <c r="G42" s="1">
        <v>3</v>
      </c>
      <c r="I42" t="s">
        <v>213</v>
      </c>
      <c r="J42" s="1">
        <v>3</v>
      </c>
    </row>
    <row r="43" spans="3:10">
      <c r="C43" s="1" t="str">
        <f t="shared" si="0"/>
        <v/>
      </c>
      <c r="F43" t="s">
        <v>78</v>
      </c>
      <c r="G43" s="1">
        <v>-3</v>
      </c>
      <c r="I43" t="s">
        <v>195</v>
      </c>
      <c r="J43" s="1">
        <v>-3</v>
      </c>
    </row>
    <row r="44" spans="3:10">
      <c r="C44" s="1" t="str">
        <f t="shared" si="0"/>
        <v/>
      </c>
      <c r="F44" t="s">
        <v>94</v>
      </c>
      <c r="G44" s="1">
        <v>1</v>
      </c>
      <c r="I44" t="s">
        <v>211</v>
      </c>
      <c r="J44" s="1">
        <v>1</v>
      </c>
    </row>
    <row r="45" spans="3:10">
      <c r="C45" s="1" t="str">
        <f t="shared" si="0"/>
        <v/>
      </c>
      <c r="F45" t="s">
        <v>82</v>
      </c>
      <c r="G45" s="1">
        <v>-1</v>
      </c>
      <c r="I45" t="s">
        <v>199</v>
      </c>
      <c r="J45" s="1">
        <v>-1</v>
      </c>
    </row>
    <row r="46" spans="3:10">
      <c r="C46" s="1" t="str">
        <f t="shared" si="0"/>
        <v/>
      </c>
      <c r="F46" t="s">
        <v>98</v>
      </c>
      <c r="G46" s="1">
        <v>6</v>
      </c>
      <c r="I46" t="s">
        <v>215</v>
      </c>
      <c r="J46" s="1">
        <v>6</v>
      </c>
    </row>
    <row r="47" spans="3:10">
      <c r="C47" s="1" t="str">
        <f t="shared" si="0"/>
        <v/>
      </c>
      <c r="F47" t="s">
        <v>83</v>
      </c>
      <c r="G47" s="1">
        <v>-6</v>
      </c>
      <c r="I47" t="s">
        <v>200</v>
      </c>
      <c r="J47" s="1">
        <v>-6</v>
      </c>
    </row>
    <row r="48" spans="3:10">
      <c r="C48" s="1" t="str">
        <f t="shared" si="0"/>
        <v/>
      </c>
      <c r="F48" t="s">
        <v>99</v>
      </c>
      <c r="G48" s="1">
        <v>1</v>
      </c>
      <c r="I48" t="s">
        <v>216</v>
      </c>
      <c r="J48" s="1">
        <v>1</v>
      </c>
    </row>
    <row r="49" spans="3:10">
      <c r="C49" s="1" t="str">
        <f t="shared" si="0"/>
        <v/>
      </c>
      <c r="F49" t="s">
        <v>87</v>
      </c>
      <c r="G49" s="1">
        <v>-1</v>
      </c>
      <c r="I49" t="s">
        <v>204</v>
      </c>
      <c r="J49" s="1">
        <v>-1</v>
      </c>
    </row>
    <row r="50" spans="3:10">
      <c r="C50" s="1" t="str">
        <f t="shared" si="0"/>
        <v/>
      </c>
      <c r="F50" t="s">
        <v>103</v>
      </c>
      <c r="G50" s="1">
        <v>3</v>
      </c>
      <c r="I50" t="s">
        <v>220</v>
      </c>
      <c r="J50" s="1">
        <v>3</v>
      </c>
    </row>
    <row r="51" spans="3:10">
      <c r="C51" s="1" t="str">
        <f t="shared" si="0"/>
        <v/>
      </c>
      <c r="F51" t="s">
        <v>85</v>
      </c>
      <c r="G51" s="1">
        <v>-3</v>
      </c>
      <c r="I51" t="s">
        <v>202</v>
      </c>
      <c r="J51" s="1">
        <v>-3</v>
      </c>
    </row>
    <row r="52" spans="3:10">
      <c r="C52" s="1" t="str">
        <f t="shared" si="0"/>
        <v/>
      </c>
      <c r="F52" t="s">
        <v>101</v>
      </c>
      <c r="G52" s="1">
        <v>1</v>
      </c>
      <c r="I52" t="s">
        <v>218</v>
      </c>
      <c r="J52" s="1">
        <v>1</v>
      </c>
    </row>
    <row r="53" spans="3:10">
      <c r="C53" s="1" t="str">
        <f t="shared" si="0"/>
        <v/>
      </c>
      <c r="F53" t="s">
        <v>89</v>
      </c>
      <c r="G53" s="1">
        <v>-1</v>
      </c>
      <c r="I53" t="s">
        <v>206</v>
      </c>
      <c r="J53" s="1">
        <v>-1</v>
      </c>
    </row>
    <row r="54" spans="3:10">
      <c r="C54" s="1" t="str">
        <f t="shared" si="0"/>
        <v/>
      </c>
      <c r="F54" t="s">
        <v>105</v>
      </c>
      <c r="G54" s="1">
        <v>6</v>
      </c>
      <c r="I54" t="s">
        <v>222</v>
      </c>
      <c r="J54" s="1">
        <v>6</v>
      </c>
    </row>
    <row r="55" spans="3:10">
      <c r="C55" s="1" t="str">
        <f t="shared" ref="C55:C61" si="1">A55&amp;B55</f>
        <v/>
      </c>
      <c r="F55" t="s">
        <v>84</v>
      </c>
      <c r="G55" s="1">
        <v>-6</v>
      </c>
      <c r="I55" t="s">
        <v>201</v>
      </c>
      <c r="J55" s="1">
        <v>-6</v>
      </c>
    </row>
    <row r="56" spans="3:10">
      <c r="C56" s="1" t="str">
        <f t="shared" si="1"/>
        <v/>
      </c>
      <c r="F56" t="s">
        <v>100</v>
      </c>
      <c r="G56" s="1">
        <v>1</v>
      </c>
      <c r="I56" t="s">
        <v>217</v>
      </c>
      <c r="J56" s="1">
        <v>1</v>
      </c>
    </row>
    <row r="57" spans="3:10">
      <c r="C57" s="1" t="str">
        <f t="shared" si="1"/>
        <v/>
      </c>
      <c r="F57" t="s">
        <v>88</v>
      </c>
      <c r="G57" s="1">
        <v>-1</v>
      </c>
      <c r="I57" t="s">
        <v>205</v>
      </c>
      <c r="J57" s="1">
        <v>-1</v>
      </c>
    </row>
    <row r="58" spans="3:10">
      <c r="C58" s="1" t="str">
        <f t="shared" si="1"/>
        <v/>
      </c>
      <c r="F58" t="s">
        <v>104</v>
      </c>
      <c r="G58" s="1">
        <v>3</v>
      </c>
      <c r="I58" t="s">
        <v>221</v>
      </c>
      <c r="J58" s="1">
        <v>3</v>
      </c>
    </row>
    <row r="59" spans="3:10">
      <c r="C59" s="1" t="str">
        <f t="shared" si="1"/>
        <v/>
      </c>
      <c r="F59" t="s">
        <v>86</v>
      </c>
      <c r="G59" s="1">
        <v>-3</v>
      </c>
      <c r="I59" t="s">
        <v>203</v>
      </c>
      <c r="J59" s="1">
        <v>-3</v>
      </c>
    </row>
    <row r="60" spans="3:10">
      <c r="C60" s="1" t="str">
        <f t="shared" si="1"/>
        <v/>
      </c>
      <c r="F60" t="s">
        <v>102</v>
      </c>
      <c r="G60" s="1">
        <v>1</v>
      </c>
      <c r="I60" t="s">
        <v>219</v>
      </c>
      <c r="J60" s="1">
        <v>1</v>
      </c>
    </row>
    <row r="61" spans="3:10">
      <c r="C61" s="1" t="str">
        <f t="shared" si="1"/>
        <v/>
      </c>
      <c r="F61" t="s">
        <v>90</v>
      </c>
      <c r="G61" s="1">
        <v>-1</v>
      </c>
      <c r="I61" t="s">
        <v>207</v>
      </c>
      <c r="J61" s="1">
        <v>-1</v>
      </c>
    </row>
    <row r="62" spans="3:10">
      <c r="F62" s="18" t="s">
        <v>106</v>
      </c>
      <c r="G62" s="1">
        <v>6</v>
      </c>
      <c r="I62" s="18" t="s">
        <v>167</v>
      </c>
      <c r="J62" s="1">
        <v>6</v>
      </c>
    </row>
    <row r="63" spans="3:10">
      <c r="F63" s="18" t="s">
        <v>152</v>
      </c>
      <c r="G63" s="1">
        <v>-6</v>
      </c>
      <c r="I63" s="18" t="s">
        <v>223</v>
      </c>
      <c r="J63" s="1">
        <v>-6</v>
      </c>
    </row>
    <row r="64" spans="3:10">
      <c r="F64" s="18" t="s">
        <v>107</v>
      </c>
      <c r="G64" s="1">
        <v>1</v>
      </c>
      <c r="I64" s="18" t="s">
        <v>224</v>
      </c>
      <c r="J64" s="1">
        <v>1</v>
      </c>
    </row>
    <row r="65" spans="6:10">
      <c r="F65" s="18" t="s">
        <v>108</v>
      </c>
      <c r="G65" s="1">
        <v>-1</v>
      </c>
      <c r="I65" s="18" t="s">
        <v>225</v>
      </c>
      <c r="J65" s="1">
        <v>-1</v>
      </c>
    </row>
    <row r="66" spans="6:10">
      <c r="F66" s="18" t="s">
        <v>109</v>
      </c>
      <c r="G66" s="1">
        <v>3</v>
      </c>
      <c r="I66" s="18" t="s">
        <v>226</v>
      </c>
      <c r="J66" s="1">
        <v>3</v>
      </c>
    </row>
    <row r="67" spans="6:10">
      <c r="F67" s="18" t="s">
        <v>110</v>
      </c>
      <c r="G67" s="1">
        <v>-3</v>
      </c>
      <c r="I67" s="18" t="s">
        <v>227</v>
      </c>
      <c r="J67" s="1">
        <v>-3</v>
      </c>
    </row>
    <row r="68" spans="6:10">
      <c r="F68" s="18" t="s">
        <v>111</v>
      </c>
      <c r="G68" s="1">
        <v>1</v>
      </c>
      <c r="I68" s="18" t="s">
        <v>228</v>
      </c>
      <c r="J68" s="1">
        <v>1</v>
      </c>
    </row>
    <row r="69" spans="6:10">
      <c r="F69" s="18" t="s">
        <v>112</v>
      </c>
      <c r="G69" s="1">
        <v>-1</v>
      </c>
      <c r="I69" s="18" t="s">
        <v>229</v>
      </c>
      <c r="J69" s="1">
        <v>-1</v>
      </c>
    </row>
    <row r="70" spans="6:10">
      <c r="F70" s="18" t="s">
        <v>113</v>
      </c>
      <c r="G70" s="1">
        <v>6</v>
      </c>
      <c r="I70" s="18" t="s">
        <v>230</v>
      </c>
      <c r="J70" s="1">
        <v>6</v>
      </c>
    </row>
    <row r="71" spans="6:10">
      <c r="F71" s="18" t="s">
        <v>114</v>
      </c>
      <c r="G71" s="1">
        <v>-6</v>
      </c>
      <c r="I71" s="18" t="s">
        <v>231</v>
      </c>
      <c r="J71" s="1">
        <v>-6</v>
      </c>
    </row>
    <row r="72" spans="6:10">
      <c r="F72" s="18" t="s">
        <v>115</v>
      </c>
      <c r="G72" s="1">
        <v>1</v>
      </c>
      <c r="I72" s="18" t="s">
        <v>232</v>
      </c>
      <c r="J72" s="1">
        <v>1</v>
      </c>
    </row>
    <row r="73" spans="6:10">
      <c r="F73" s="18" t="s">
        <v>116</v>
      </c>
      <c r="G73" s="1">
        <v>-1</v>
      </c>
      <c r="I73" s="18" t="s">
        <v>233</v>
      </c>
      <c r="J73" s="1">
        <v>-1</v>
      </c>
    </row>
    <row r="74" spans="6:10">
      <c r="F74" s="18" t="s">
        <v>117</v>
      </c>
      <c r="G74" s="1">
        <v>3</v>
      </c>
      <c r="I74" s="18" t="s">
        <v>234</v>
      </c>
      <c r="J74" s="1">
        <v>3</v>
      </c>
    </row>
    <row r="75" spans="6:10">
      <c r="F75" s="18" t="s">
        <v>118</v>
      </c>
      <c r="G75" s="1">
        <v>-3</v>
      </c>
      <c r="I75" s="18" t="s">
        <v>235</v>
      </c>
      <c r="J75" s="1">
        <v>-3</v>
      </c>
    </row>
    <row r="76" spans="6:10">
      <c r="F76" s="18" t="s">
        <v>119</v>
      </c>
      <c r="G76" s="1">
        <v>1</v>
      </c>
      <c r="I76" s="18" t="s">
        <v>236</v>
      </c>
      <c r="J76" s="1">
        <v>1</v>
      </c>
    </row>
    <row r="77" spans="6:10">
      <c r="F77" s="18" t="s">
        <v>120</v>
      </c>
      <c r="G77" s="1">
        <v>-1</v>
      </c>
      <c r="I77" s="18" t="s">
        <v>237</v>
      </c>
      <c r="J77" s="1">
        <v>-1</v>
      </c>
    </row>
    <row r="78" spans="6:10">
      <c r="F78" s="18" t="s">
        <v>121</v>
      </c>
      <c r="G78" s="1">
        <v>6</v>
      </c>
      <c r="I78" s="18" t="s">
        <v>238</v>
      </c>
      <c r="J78" s="1">
        <v>6</v>
      </c>
    </row>
    <row r="79" spans="6:10">
      <c r="F79" s="18" t="s">
        <v>122</v>
      </c>
      <c r="G79" s="1">
        <v>-6</v>
      </c>
      <c r="I79" s="18" t="s">
        <v>239</v>
      </c>
      <c r="J79" s="1">
        <v>-6</v>
      </c>
    </row>
    <row r="80" spans="6:10">
      <c r="F80" s="18" t="s">
        <v>123</v>
      </c>
      <c r="G80" s="1">
        <v>1</v>
      </c>
      <c r="I80" s="18" t="s">
        <v>240</v>
      </c>
      <c r="J80" s="1">
        <v>1</v>
      </c>
    </row>
    <row r="81" spans="6:10">
      <c r="F81" s="18" t="s">
        <v>124</v>
      </c>
      <c r="G81" s="1">
        <v>-1</v>
      </c>
      <c r="I81" s="18" t="s">
        <v>241</v>
      </c>
      <c r="J81" s="1">
        <v>-1</v>
      </c>
    </row>
    <row r="82" spans="6:10">
      <c r="F82" s="18" t="s">
        <v>125</v>
      </c>
      <c r="G82" s="1">
        <v>3</v>
      </c>
      <c r="I82" s="18" t="s">
        <v>242</v>
      </c>
      <c r="J82" s="1">
        <v>3</v>
      </c>
    </row>
    <row r="83" spans="6:10">
      <c r="F83" s="18" t="s">
        <v>126</v>
      </c>
      <c r="G83" s="1">
        <v>-3</v>
      </c>
      <c r="I83" s="18" t="s">
        <v>243</v>
      </c>
      <c r="J83" s="1">
        <v>-3</v>
      </c>
    </row>
    <row r="84" spans="6:10">
      <c r="F84" s="18" t="s">
        <v>127</v>
      </c>
      <c r="G84" s="1">
        <v>1</v>
      </c>
      <c r="I84" s="18" t="s">
        <v>244</v>
      </c>
      <c r="J84" s="1">
        <v>1</v>
      </c>
    </row>
    <row r="85" spans="6:10">
      <c r="F85" s="18" t="s">
        <v>128</v>
      </c>
      <c r="G85" s="1">
        <v>-1</v>
      </c>
      <c r="I85" s="18" t="s">
        <v>245</v>
      </c>
      <c r="J85" s="1">
        <v>-1</v>
      </c>
    </row>
    <row r="86" spans="6:10">
      <c r="F86" s="18" t="s">
        <v>129</v>
      </c>
      <c r="G86" s="1">
        <v>6</v>
      </c>
      <c r="I86" s="18" t="s">
        <v>246</v>
      </c>
      <c r="J86" s="1">
        <v>6</v>
      </c>
    </row>
    <row r="87" spans="6:10">
      <c r="F87" s="18" t="s">
        <v>130</v>
      </c>
      <c r="G87" s="1">
        <v>-6</v>
      </c>
      <c r="I87" s="18" t="s">
        <v>247</v>
      </c>
      <c r="J87" s="1">
        <v>-6</v>
      </c>
    </row>
    <row r="88" spans="6:10">
      <c r="F88" s="18" t="s">
        <v>131</v>
      </c>
      <c r="G88" s="1">
        <v>1</v>
      </c>
      <c r="I88" s="18" t="s">
        <v>248</v>
      </c>
      <c r="J88" s="1">
        <v>1</v>
      </c>
    </row>
    <row r="89" spans="6:10">
      <c r="F89" s="18" t="s">
        <v>132</v>
      </c>
      <c r="G89" s="1">
        <v>-1</v>
      </c>
      <c r="I89" s="18" t="s">
        <v>249</v>
      </c>
      <c r="J89" s="1">
        <v>-1</v>
      </c>
    </row>
    <row r="90" spans="6:10">
      <c r="F90" s="18" t="s">
        <v>133</v>
      </c>
      <c r="G90" s="1">
        <v>3</v>
      </c>
      <c r="I90" s="18" t="s">
        <v>250</v>
      </c>
      <c r="J90" s="1">
        <v>3</v>
      </c>
    </row>
    <row r="91" spans="6:10">
      <c r="F91" s="18" t="s">
        <v>134</v>
      </c>
      <c r="G91" s="1">
        <v>-3</v>
      </c>
      <c r="I91" s="18" t="s">
        <v>251</v>
      </c>
      <c r="J91" s="1">
        <v>-3</v>
      </c>
    </row>
    <row r="92" spans="6:10">
      <c r="F92" s="18" t="s">
        <v>135</v>
      </c>
      <c r="G92" s="1">
        <v>1</v>
      </c>
      <c r="I92" s="18" t="s">
        <v>252</v>
      </c>
      <c r="J92" s="1">
        <v>1</v>
      </c>
    </row>
    <row r="93" spans="6:10">
      <c r="F93" s="18" t="s">
        <v>136</v>
      </c>
      <c r="G93" s="1">
        <v>-1</v>
      </c>
      <c r="I93" s="18" t="s">
        <v>253</v>
      </c>
      <c r="J93" s="1">
        <v>-1</v>
      </c>
    </row>
    <row r="94" spans="6:10">
      <c r="F94" s="18" t="s">
        <v>137</v>
      </c>
      <c r="G94" s="1">
        <v>6</v>
      </c>
      <c r="I94" s="18" t="s">
        <v>254</v>
      </c>
      <c r="J94" s="1">
        <v>6</v>
      </c>
    </row>
    <row r="95" spans="6:10">
      <c r="F95" s="18" t="s">
        <v>138</v>
      </c>
      <c r="G95" s="1">
        <v>-6</v>
      </c>
      <c r="I95" s="18" t="s">
        <v>255</v>
      </c>
      <c r="J95" s="1">
        <v>-6</v>
      </c>
    </row>
    <row r="96" spans="6:10">
      <c r="F96" s="18" t="s">
        <v>139</v>
      </c>
      <c r="G96" s="1">
        <v>1</v>
      </c>
      <c r="I96" s="18" t="s">
        <v>256</v>
      </c>
      <c r="J96" s="1">
        <v>1</v>
      </c>
    </row>
    <row r="97" spans="5:10">
      <c r="F97" t="s">
        <v>140</v>
      </c>
      <c r="G97" s="1">
        <v>-1</v>
      </c>
      <c r="I97" t="s">
        <v>257</v>
      </c>
      <c r="J97" s="1">
        <v>-1</v>
      </c>
    </row>
    <row r="98" spans="5:10">
      <c r="F98" t="s">
        <v>141</v>
      </c>
      <c r="G98" s="1">
        <v>3</v>
      </c>
      <c r="I98" t="s">
        <v>258</v>
      </c>
      <c r="J98" s="1">
        <v>3</v>
      </c>
    </row>
    <row r="99" spans="5:10">
      <c r="F99" t="s">
        <v>142</v>
      </c>
      <c r="G99" s="1">
        <v>-3</v>
      </c>
      <c r="I99" t="s">
        <v>259</v>
      </c>
      <c r="J99" s="1">
        <v>-3</v>
      </c>
    </row>
    <row r="100" spans="5:10">
      <c r="F100" t="s">
        <v>143</v>
      </c>
      <c r="G100" s="1">
        <v>1</v>
      </c>
      <c r="I100" t="s">
        <v>260</v>
      </c>
      <c r="J100" s="1">
        <v>1</v>
      </c>
    </row>
    <row r="101" spans="5:10">
      <c r="F101" t="s">
        <v>144</v>
      </c>
      <c r="G101" s="1">
        <v>-1</v>
      </c>
      <c r="I101" t="s">
        <v>261</v>
      </c>
      <c r="J101" s="1">
        <v>-1</v>
      </c>
    </row>
    <row r="102" spans="5:10">
      <c r="F102" t="s">
        <v>145</v>
      </c>
      <c r="G102" s="1">
        <v>6</v>
      </c>
      <c r="I102" t="s">
        <v>262</v>
      </c>
      <c r="J102" s="1">
        <v>6</v>
      </c>
    </row>
    <row r="103" spans="5:10">
      <c r="F103" t="s">
        <v>146</v>
      </c>
      <c r="G103" s="1">
        <v>-6</v>
      </c>
      <c r="I103" t="s">
        <v>263</v>
      </c>
      <c r="J103" s="1">
        <v>-6</v>
      </c>
    </row>
    <row r="104" spans="5:10">
      <c r="F104" t="s">
        <v>147</v>
      </c>
      <c r="G104" s="1">
        <v>1</v>
      </c>
      <c r="I104" t="s">
        <v>264</v>
      </c>
      <c r="J104" s="1">
        <v>1</v>
      </c>
    </row>
    <row r="105" spans="5:10">
      <c r="F105" t="s">
        <v>148</v>
      </c>
      <c r="G105" s="1">
        <v>-1</v>
      </c>
      <c r="I105" t="s">
        <v>265</v>
      </c>
      <c r="J105" s="1">
        <v>-1</v>
      </c>
    </row>
    <row r="106" spans="5:10">
      <c r="F106" t="s">
        <v>149</v>
      </c>
      <c r="G106" s="1">
        <v>3</v>
      </c>
      <c r="I106" t="s">
        <v>266</v>
      </c>
      <c r="J106" s="1">
        <v>3</v>
      </c>
    </row>
    <row r="107" spans="5:10">
      <c r="E107"/>
      <c r="F107" t="s">
        <v>150</v>
      </c>
      <c r="G107" s="58">
        <v>-3</v>
      </c>
      <c r="I107" t="s">
        <v>267</v>
      </c>
      <c r="J107" s="58">
        <v>-3</v>
      </c>
    </row>
    <row r="108" spans="5:10">
      <c r="E108"/>
      <c r="F108" t="s">
        <v>151</v>
      </c>
      <c r="G108" s="58">
        <v>1</v>
      </c>
      <c r="I108" t="s">
        <v>268</v>
      </c>
      <c r="J108" s="58">
        <v>1</v>
      </c>
    </row>
    <row r="109" spans="5:10">
      <c r="E109"/>
      <c r="F109" t="s">
        <v>344</v>
      </c>
      <c r="G109" s="58">
        <v>-1</v>
      </c>
      <c r="I109" t="s">
        <v>477</v>
      </c>
      <c r="J109" s="58">
        <v>-1</v>
      </c>
    </row>
    <row r="110" spans="5:10">
      <c r="E110"/>
      <c r="F110" t="s">
        <v>345</v>
      </c>
      <c r="G110" s="58">
        <v>6</v>
      </c>
      <c r="I110" t="s">
        <v>478</v>
      </c>
      <c r="J110" s="58">
        <v>6</v>
      </c>
    </row>
    <row r="111" spans="5:10">
      <c r="E111"/>
      <c r="F111" t="s">
        <v>336</v>
      </c>
      <c r="G111" s="58">
        <v>-6</v>
      </c>
      <c r="I111" t="s">
        <v>342</v>
      </c>
      <c r="J111" s="58">
        <v>-6</v>
      </c>
    </row>
    <row r="112" spans="5:10">
      <c r="E112"/>
      <c r="F112" t="s">
        <v>270</v>
      </c>
      <c r="G112" s="58">
        <v>1</v>
      </c>
      <c r="I112" t="s">
        <v>269</v>
      </c>
      <c r="J112" s="58">
        <v>1</v>
      </c>
    </row>
    <row r="113" spans="5:10">
      <c r="E113"/>
      <c r="F113" t="s">
        <v>346</v>
      </c>
      <c r="G113" s="58">
        <v>-1</v>
      </c>
      <c r="I113" t="s">
        <v>273</v>
      </c>
      <c r="J113" s="58">
        <v>-1</v>
      </c>
    </row>
    <row r="114" spans="5:10">
      <c r="E114"/>
      <c r="F114" t="s">
        <v>294</v>
      </c>
      <c r="G114" s="58">
        <v>3</v>
      </c>
      <c r="I114" t="s">
        <v>293</v>
      </c>
      <c r="J114" s="58">
        <v>3</v>
      </c>
    </row>
    <row r="115" spans="5:10">
      <c r="E115"/>
      <c r="F115" t="s">
        <v>286</v>
      </c>
      <c r="G115" s="58">
        <v>-3</v>
      </c>
      <c r="I115" t="s">
        <v>285</v>
      </c>
      <c r="J115" s="58">
        <v>-3</v>
      </c>
    </row>
    <row r="116" spans="5:10">
      <c r="E116"/>
      <c r="F116" t="s">
        <v>275</v>
      </c>
      <c r="G116" s="58">
        <v>1</v>
      </c>
      <c r="I116" t="s">
        <v>274</v>
      </c>
      <c r="J116" s="58">
        <v>1</v>
      </c>
    </row>
    <row r="117" spans="5:10">
      <c r="E117"/>
      <c r="F117" t="s">
        <v>272</v>
      </c>
      <c r="G117" s="58">
        <v>-1</v>
      </c>
      <c r="I117" t="s">
        <v>271</v>
      </c>
      <c r="J117" s="58">
        <v>-1</v>
      </c>
    </row>
    <row r="118" spans="5:10">
      <c r="E118"/>
      <c r="F118" t="s">
        <v>335</v>
      </c>
      <c r="G118" s="58">
        <v>6</v>
      </c>
      <c r="I118" t="s">
        <v>341</v>
      </c>
      <c r="J118" s="58">
        <v>6</v>
      </c>
    </row>
    <row r="119" spans="5:10">
      <c r="E119"/>
      <c r="F119" t="s">
        <v>338</v>
      </c>
      <c r="G119" s="58">
        <v>-6</v>
      </c>
      <c r="I119" t="s">
        <v>343</v>
      </c>
      <c r="J119" s="58">
        <v>-6</v>
      </c>
    </row>
    <row r="120" spans="5:10">
      <c r="E120"/>
      <c r="F120" t="s">
        <v>347</v>
      </c>
      <c r="G120" s="58">
        <v>1</v>
      </c>
      <c r="I120" t="s">
        <v>479</v>
      </c>
      <c r="J120" s="58">
        <v>1</v>
      </c>
    </row>
    <row r="121" spans="5:10">
      <c r="E121"/>
      <c r="F121" t="s">
        <v>281</v>
      </c>
      <c r="G121" s="58">
        <v>-1</v>
      </c>
      <c r="I121" t="s">
        <v>280</v>
      </c>
      <c r="J121" s="58">
        <v>-1</v>
      </c>
    </row>
    <row r="122" spans="5:10">
      <c r="E122"/>
      <c r="F122" t="s">
        <v>334</v>
      </c>
      <c r="G122" s="58">
        <v>3</v>
      </c>
      <c r="I122" t="s">
        <v>480</v>
      </c>
      <c r="J122" s="58">
        <v>3</v>
      </c>
    </row>
    <row r="123" spans="5:10">
      <c r="F123" s="1" t="s">
        <v>337</v>
      </c>
      <c r="G123" s="1">
        <v>-3</v>
      </c>
      <c r="I123" t="s">
        <v>340</v>
      </c>
      <c r="J123" s="58">
        <v>-3</v>
      </c>
    </row>
    <row r="124" spans="5:10">
      <c r="F124" s="1" t="s">
        <v>279</v>
      </c>
      <c r="G124" s="1">
        <v>1</v>
      </c>
      <c r="I124" t="s">
        <v>278</v>
      </c>
      <c r="J124" s="58">
        <v>1</v>
      </c>
    </row>
    <row r="125" spans="5:10">
      <c r="F125" s="1" t="s">
        <v>277</v>
      </c>
      <c r="G125" s="1">
        <v>-1</v>
      </c>
      <c r="I125" t="s">
        <v>276</v>
      </c>
      <c r="J125" s="58">
        <v>-1</v>
      </c>
    </row>
    <row r="126" spans="5:10">
      <c r="F126" s="1" t="s">
        <v>348</v>
      </c>
      <c r="G126" s="1">
        <v>6</v>
      </c>
      <c r="I126" t="s">
        <v>481</v>
      </c>
      <c r="J126" s="58">
        <v>6</v>
      </c>
    </row>
    <row r="127" spans="5:10">
      <c r="F127" s="1" t="s">
        <v>349</v>
      </c>
      <c r="G127" s="1">
        <v>-6</v>
      </c>
      <c r="I127" t="s">
        <v>482</v>
      </c>
      <c r="J127" s="58">
        <v>-6</v>
      </c>
    </row>
    <row r="128" spans="5:10">
      <c r="F128" s="1" t="s">
        <v>350</v>
      </c>
      <c r="G128" s="1">
        <v>1</v>
      </c>
      <c r="I128" t="s">
        <v>483</v>
      </c>
      <c r="J128" s="58">
        <v>1</v>
      </c>
    </row>
    <row r="129" spans="6:10">
      <c r="F129" s="1" t="s">
        <v>351</v>
      </c>
      <c r="G129" s="1">
        <v>-1</v>
      </c>
      <c r="I129" t="s">
        <v>484</v>
      </c>
      <c r="J129" s="58">
        <v>-1</v>
      </c>
    </row>
    <row r="130" spans="6:10">
      <c r="F130" s="1" t="s">
        <v>352</v>
      </c>
      <c r="G130" s="1">
        <v>3</v>
      </c>
      <c r="I130" t="s">
        <v>485</v>
      </c>
      <c r="J130" s="58">
        <v>3</v>
      </c>
    </row>
    <row r="131" spans="6:10">
      <c r="F131" s="1" t="s">
        <v>353</v>
      </c>
      <c r="G131" s="1">
        <v>-3</v>
      </c>
      <c r="I131" t="s">
        <v>486</v>
      </c>
      <c r="J131" s="58">
        <v>-3</v>
      </c>
    </row>
    <row r="132" spans="6:10">
      <c r="F132" s="1" t="s">
        <v>354</v>
      </c>
      <c r="G132" s="1">
        <v>1</v>
      </c>
      <c r="I132" t="s">
        <v>487</v>
      </c>
      <c r="J132" s="58">
        <v>1</v>
      </c>
    </row>
    <row r="133" spans="6:10">
      <c r="F133" s="1" t="s">
        <v>355</v>
      </c>
      <c r="G133" s="1">
        <v>-1</v>
      </c>
      <c r="I133" t="s">
        <v>488</v>
      </c>
      <c r="J133" s="58">
        <v>-1</v>
      </c>
    </row>
    <row r="134" spans="6:10">
      <c r="F134" s="1" t="s">
        <v>356</v>
      </c>
      <c r="G134" s="1">
        <v>6</v>
      </c>
      <c r="I134" t="s">
        <v>489</v>
      </c>
      <c r="J134" s="58">
        <v>6</v>
      </c>
    </row>
    <row r="135" spans="6:10">
      <c r="F135" s="1" t="s">
        <v>357</v>
      </c>
      <c r="G135" s="1">
        <v>-6</v>
      </c>
      <c r="I135" t="s">
        <v>490</v>
      </c>
      <c r="J135" s="58">
        <v>-6</v>
      </c>
    </row>
    <row r="136" spans="6:10">
      <c r="F136" s="1" t="s">
        <v>358</v>
      </c>
      <c r="G136" s="1">
        <v>1</v>
      </c>
      <c r="I136" t="s">
        <v>491</v>
      </c>
      <c r="J136" s="58">
        <v>1</v>
      </c>
    </row>
    <row r="137" spans="6:10">
      <c r="F137" s="1" t="s">
        <v>359</v>
      </c>
      <c r="G137" s="1">
        <v>-1</v>
      </c>
      <c r="I137" t="s">
        <v>492</v>
      </c>
      <c r="J137" s="58">
        <v>-1</v>
      </c>
    </row>
    <row r="138" spans="6:10">
      <c r="F138" s="1" t="s">
        <v>360</v>
      </c>
      <c r="G138" s="1">
        <v>3</v>
      </c>
      <c r="I138" t="s">
        <v>493</v>
      </c>
      <c r="J138" s="58">
        <v>3</v>
      </c>
    </row>
    <row r="139" spans="6:10">
      <c r="F139" s="1" t="s">
        <v>361</v>
      </c>
      <c r="G139" s="1">
        <v>-3</v>
      </c>
      <c r="I139" t="s">
        <v>494</v>
      </c>
      <c r="J139" s="58">
        <v>-3</v>
      </c>
    </row>
    <row r="140" spans="6:10">
      <c r="F140" s="1" t="s">
        <v>362</v>
      </c>
      <c r="G140" s="1">
        <v>1</v>
      </c>
      <c r="I140" t="s">
        <v>495</v>
      </c>
      <c r="J140" s="58">
        <v>1</v>
      </c>
    </row>
    <row r="141" spans="6:10">
      <c r="F141" s="1" t="s">
        <v>363</v>
      </c>
      <c r="G141" s="1">
        <v>-1</v>
      </c>
      <c r="I141" t="s">
        <v>496</v>
      </c>
      <c r="J141" s="58">
        <v>-1</v>
      </c>
    </row>
    <row r="142" spans="6:10">
      <c r="F142" s="1" t="s">
        <v>364</v>
      </c>
      <c r="G142" s="1">
        <v>6</v>
      </c>
      <c r="I142" t="s">
        <v>497</v>
      </c>
      <c r="J142" s="58">
        <v>6</v>
      </c>
    </row>
    <row r="143" spans="6:10">
      <c r="F143" s="1" t="s">
        <v>365</v>
      </c>
      <c r="G143" s="1">
        <v>-6</v>
      </c>
      <c r="I143" t="s">
        <v>498</v>
      </c>
      <c r="J143" s="58">
        <v>-6</v>
      </c>
    </row>
    <row r="144" spans="6:10">
      <c r="F144" s="1" t="s">
        <v>366</v>
      </c>
      <c r="G144" s="1">
        <v>1</v>
      </c>
      <c r="I144" t="s">
        <v>499</v>
      </c>
      <c r="J144" s="58">
        <v>1</v>
      </c>
    </row>
    <row r="145" spans="6:10">
      <c r="F145" s="1" t="s">
        <v>367</v>
      </c>
      <c r="G145" s="1">
        <v>-1</v>
      </c>
      <c r="I145" t="s">
        <v>500</v>
      </c>
      <c r="J145" s="58">
        <v>-1</v>
      </c>
    </row>
    <row r="146" spans="6:10">
      <c r="F146" s="1" t="s">
        <v>368</v>
      </c>
      <c r="G146" s="1">
        <v>3</v>
      </c>
      <c r="I146" t="s">
        <v>501</v>
      </c>
      <c r="J146" s="58">
        <v>3</v>
      </c>
    </row>
    <row r="147" spans="6:10">
      <c r="F147" s="1" t="s">
        <v>369</v>
      </c>
      <c r="G147" s="1">
        <v>-3</v>
      </c>
      <c r="I147" t="s">
        <v>502</v>
      </c>
      <c r="J147" s="58">
        <v>-3</v>
      </c>
    </row>
    <row r="148" spans="6:10">
      <c r="F148" s="1" t="s">
        <v>370</v>
      </c>
      <c r="G148" s="1">
        <v>1</v>
      </c>
      <c r="I148" t="s">
        <v>503</v>
      </c>
      <c r="J148" s="58">
        <v>1</v>
      </c>
    </row>
    <row r="149" spans="6:10">
      <c r="F149" s="1" t="s">
        <v>371</v>
      </c>
      <c r="G149" s="1">
        <v>-1</v>
      </c>
      <c r="I149" t="s">
        <v>504</v>
      </c>
      <c r="J149" s="58">
        <v>-1</v>
      </c>
    </row>
    <row r="150" spans="6:10">
      <c r="F150" s="1" t="s">
        <v>372</v>
      </c>
      <c r="G150" s="1">
        <v>6</v>
      </c>
      <c r="I150" t="s">
        <v>505</v>
      </c>
      <c r="J150" s="58">
        <v>6</v>
      </c>
    </row>
    <row r="151" spans="6:10">
      <c r="F151" s="1" t="s">
        <v>373</v>
      </c>
      <c r="G151" s="1">
        <v>-6</v>
      </c>
      <c r="I151" t="s">
        <v>506</v>
      </c>
      <c r="J151" s="58">
        <v>-6</v>
      </c>
    </row>
    <row r="152" spans="6:10">
      <c r="F152" s="1" t="s">
        <v>374</v>
      </c>
      <c r="G152" s="1">
        <v>1</v>
      </c>
      <c r="I152" t="s">
        <v>507</v>
      </c>
      <c r="J152" s="58">
        <v>1</v>
      </c>
    </row>
    <row r="153" spans="6:10">
      <c r="F153" s="1" t="s">
        <v>375</v>
      </c>
      <c r="G153" s="1">
        <v>-1</v>
      </c>
      <c r="I153" t="s">
        <v>508</v>
      </c>
      <c r="J153" s="58">
        <v>-1</v>
      </c>
    </row>
    <row r="154" spans="6:10">
      <c r="F154" s="1" t="s">
        <v>376</v>
      </c>
      <c r="G154" s="1">
        <v>3</v>
      </c>
      <c r="I154" t="s">
        <v>509</v>
      </c>
      <c r="J154" s="58">
        <v>3</v>
      </c>
    </row>
    <row r="155" spans="6:10">
      <c r="F155" s="1" t="s">
        <v>377</v>
      </c>
      <c r="G155" s="1">
        <v>-3</v>
      </c>
      <c r="I155" t="s">
        <v>510</v>
      </c>
      <c r="J155" s="58">
        <v>-3</v>
      </c>
    </row>
    <row r="156" spans="6:10">
      <c r="F156" s="1" t="s">
        <v>378</v>
      </c>
      <c r="G156" s="1">
        <v>1</v>
      </c>
      <c r="I156" t="s">
        <v>511</v>
      </c>
      <c r="J156" s="58">
        <v>1</v>
      </c>
    </row>
    <row r="157" spans="6:10">
      <c r="F157" s="1" t="s">
        <v>379</v>
      </c>
      <c r="G157" s="1">
        <v>-1</v>
      </c>
      <c r="I157" t="s">
        <v>512</v>
      </c>
      <c r="J157" s="58">
        <v>-1</v>
      </c>
    </row>
    <row r="158" spans="6:10">
      <c r="F158" s="1" t="s">
        <v>380</v>
      </c>
      <c r="G158" s="1">
        <v>6</v>
      </c>
      <c r="I158" t="s">
        <v>513</v>
      </c>
      <c r="J158" s="58">
        <v>6</v>
      </c>
    </row>
    <row r="159" spans="6:10">
      <c r="F159" s="1" t="s">
        <v>381</v>
      </c>
      <c r="G159" s="1">
        <v>-6</v>
      </c>
      <c r="I159" t="s">
        <v>514</v>
      </c>
      <c r="J159" s="58">
        <v>-6</v>
      </c>
    </row>
    <row r="160" spans="6:10">
      <c r="F160" s="1" t="s">
        <v>382</v>
      </c>
      <c r="G160" s="1">
        <v>1</v>
      </c>
      <c r="I160" t="s">
        <v>515</v>
      </c>
      <c r="J160" s="58">
        <v>1</v>
      </c>
    </row>
    <row r="161" spans="6:10">
      <c r="F161" s="1" t="s">
        <v>383</v>
      </c>
      <c r="G161" s="1">
        <v>-1</v>
      </c>
      <c r="I161" t="s">
        <v>516</v>
      </c>
      <c r="J161" s="58">
        <v>-1</v>
      </c>
    </row>
    <row r="162" spans="6:10">
      <c r="F162" s="1" t="s">
        <v>384</v>
      </c>
      <c r="G162" s="1">
        <v>3</v>
      </c>
      <c r="I162" t="s">
        <v>517</v>
      </c>
      <c r="J162" s="58">
        <v>3</v>
      </c>
    </row>
    <row r="163" spans="6:10">
      <c r="F163" s="1" t="s">
        <v>385</v>
      </c>
      <c r="G163" s="1">
        <v>-3</v>
      </c>
      <c r="I163" t="s">
        <v>518</v>
      </c>
      <c r="J163" s="58">
        <v>-3</v>
      </c>
    </row>
    <row r="164" spans="6:10">
      <c r="F164" s="1" t="s">
        <v>386</v>
      </c>
      <c r="G164" s="1">
        <v>1</v>
      </c>
      <c r="I164" t="s">
        <v>519</v>
      </c>
      <c r="J164" s="58">
        <v>1</v>
      </c>
    </row>
    <row r="165" spans="6:10">
      <c r="F165" s="1" t="s">
        <v>387</v>
      </c>
      <c r="G165" s="1">
        <v>-1</v>
      </c>
      <c r="I165" t="s">
        <v>520</v>
      </c>
      <c r="J165" s="58">
        <v>-1</v>
      </c>
    </row>
    <row r="166" spans="6:10">
      <c r="F166" s="1" t="s">
        <v>388</v>
      </c>
      <c r="G166" s="1">
        <v>6</v>
      </c>
      <c r="I166" t="s">
        <v>521</v>
      </c>
      <c r="J166" s="58">
        <v>6</v>
      </c>
    </row>
    <row r="167" spans="6:10">
      <c r="F167" s="1" t="s">
        <v>389</v>
      </c>
      <c r="G167" s="1">
        <v>-6</v>
      </c>
      <c r="I167" t="s">
        <v>522</v>
      </c>
      <c r="J167" s="58">
        <v>-6</v>
      </c>
    </row>
    <row r="168" spans="6:10">
      <c r="F168" s="1" t="s">
        <v>390</v>
      </c>
      <c r="G168" s="1">
        <v>1</v>
      </c>
      <c r="I168" t="s">
        <v>523</v>
      </c>
      <c r="J168" s="58">
        <v>1</v>
      </c>
    </row>
    <row r="169" spans="6:10">
      <c r="F169" s="1" t="s">
        <v>391</v>
      </c>
      <c r="G169" s="1">
        <v>-1</v>
      </c>
      <c r="I169" t="s">
        <v>524</v>
      </c>
      <c r="J169" s="58">
        <v>-1</v>
      </c>
    </row>
    <row r="170" spans="6:10">
      <c r="F170" s="1" t="s">
        <v>392</v>
      </c>
      <c r="G170" s="1">
        <v>3</v>
      </c>
      <c r="I170" t="s">
        <v>525</v>
      </c>
      <c r="J170" s="58">
        <v>3</v>
      </c>
    </row>
    <row r="171" spans="6:10">
      <c r="F171" s="1" t="s">
        <v>393</v>
      </c>
      <c r="G171" s="1">
        <v>-3</v>
      </c>
      <c r="I171" t="s">
        <v>526</v>
      </c>
      <c r="J171" s="58">
        <v>-3</v>
      </c>
    </row>
    <row r="172" spans="6:10">
      <c r="F172" s="1" t="s">
        <v>394</v>
      </c>
      <c r="G172" s="1">
        <v>1</v>
      </c>
      <c r="I172" t="s">
        <v>527</v>
      </c>
      <c r="J172" s="58">
        <v>1</v>
      </c>
    </row>
    <row r="173" spans="6:10">
      <c r="F173" s="1" t="s">
        <v>395</v>
      </c>
      <c r="G173" s="1">
        <v>-1</v>
      </c>
      <c r="I173" t="s">
        <v>528</v>
      </c>
      <c r="J173" s="58">
        <v>-1</v>
      </c>
    </row>
    <row r="174" spans="6:10">
      <c r="F174" s="1" t="s">
        <v>396</v>
      </c>
      <c r="G174" s="1">
        <v>6</v>
      </c>
      <c r="I174" t="s">
        <v>529</v>
      </c>
      <c r="J174" s="58">
        <v>6</v>
      </c>
    </row>
    <row r="175" spans="6:10">
      <c r="F175" s="1" t="s">
        <v>397</v>
      </c>
      <c r="G175" s="1">
        <v>-6</v>
      </c>
      <c r="I175" t="s">
        <v>530</v>
      </c>
      <c r="J175" s="58">
        <v>-6</v>
      </c>
    </row>
    <row r="176" spans="6:10">
      <c r="F176" s="1" t="s">
        <v>398</v>
      </c>
      <c r="G176" s="1">
        <v>1</v>
      </c>
      <c r="I176" t="s">
        <v>531</v>
      </c>
      <c r="J176" s="58">
        <v>1</v>
      </c>
    </row>
    <row r="177" spans="6:10">
      <c r="F177" s="1" t="s">
        <v>399</v>
      </c>
      <c r="G177" s="1">
        <v>-1</v>
      </c>
      <c r="I177" t="s">
        <v>532</v>
      </c>
      <c r="J177" s="58">
        <v>-1</v>
      </c>
    </row>
    <row r="178" spans="6:10">
      <c r="F178" s="1" t="s">
        <v>400</v>
      </c>
      <c r="G178" s="1">
        <v>3</v>
      </c>
      <c r="I178" t="s">
        <v>533</v>
      </c>
      <c r="J178" s="58">
        <v>3</v>
      </c>
    </row>
    <row r="179" spans="6:10">
      <c r="F179" s="1" t="s">
        <v>401</v>
      </c>
      <c r="G179" s="1">
        <v>-3</v>
      </c>
      <c r="I179" t="s">
        <v>534</v>
      </c>
      <c r="J179" s="58">
        <v>-3</v>
      </c>
    </row>
    <row r="180" spans="6:10">
      <c r="F180" s="1" t="s">
        <v>402</v>
      </c>
      <c r="G180" s="1">
        <v>1</v>
      </c>
      <c r="I180" t="s">
        <v>535</v>
      </c>
      <c r="J180" s="58">
        <v>1</v>
      </c>
    </row>
    <row r="181" spans="6:10">
      <c r="F181" s="1" t="s">
        <v>403</v>
      </c>
      <c r="G181" s="1">
        <v>-1</v>
      </c>
      <c r="I181" t="s">
        <v>536</v>
      </c>
      <c r="J181" s="58">
        <v>-1</v>
      </c>
    </row>
    <row r="182" spans="6:10">
      <c r="F182" s="1" t="s">
        <v>404</v>
      </c>
      <c r="G182" s="1">
        <v>6</v>
      </c>
      <c r="I182" t="s">
        <v>537</v>
      </c>
      <c r="J182" s="58">
        <v>6</v>
      </c>
    </row>
    <row r="183" spans="6:10">
      <c r="F183" s="1" t="s">
        <v>405</v>
      </c>
      <c r="G183" s="1">
        <v>-6</v>
      </c>
      <c r="I183" t="s">
        <v>538</v>
      </c>
      <c r="J183" s="58">
        <v>-6</v>
      </c>
    </row>
    <row r="184" spans="6:10">
      <c r="F184" s="1" t="s">
        <v>406</v>
      </c>
      <c r="G184" s="1">
        <v>1</v>
      </c>
      <c r="I184" t="s">
        <v>539</v>
      </c>
      <c r="J184" s="58">
        <v>1</v>
      </c>
    </row>
    <row r="185" spans="6:10">
      <c r="F185" s="1" t="s">
        <v>407</v>
      </c>
      <c r="G185" s="1">
        <v>-1</v>
      </c>
      <c r="I185" t="s">
        <v>540</v>
      </c>
      <c r="J185" s="58">
        <v>-1</v>
      </c>
    </row>
    <row r="186" spans="6:10">
      <c r="F186" s="1" t="s">
        <v>408</v>
      </c>
      <c r="G186" s="1">
        <v>3</v>
      </c>
      <c r="I186" t="s">
        <v>541</v>
      </c>
      <c r="J186" s="58">
        <v>3</v>
      </c>
    </row>
    <row r="187" spans="6:10">
      <c r="F187" s="1" t="s">
        <v>409</v>
      </c>
      <c r="G187" s="1">
        <v>-3</v>
      </c>
      <c r="I187" t="s">
        <v>542</v>
      </c>
      <c r="J187" s="58">
        <v>-3</v>
      </c>
    </row>
    <row r="188" spans="6:10">
      <c r="F188" s="1" t="s">
        <v>410</v>
      </c>
      <c r="G188" s="1">
        <v>1</v>
      </c>
      <c r="I188" t="s">
        <v>543</v>
      </c>
      <c r="J188" s="58">
        <v>1</v>
      </c>
    </row>
    <row r="189" spans="6:10">
      <c r="F189" s="1" t="s">
        <v>411</v>
      </c>
      <c r="G189" s="1">
        <v>-1</v>
      </c>
      <c r="I189" t="s">
        <v>544</v>
      </c>
      <c r="J189" s="58">
        <v>-1</v>
      </c>
    </row>
    <row r="190" spans="6:10">
      <c r="F190" s="1" t="s">
        <v>412</v>
      </c>
      <c r="G190" s="1">
        <v>6</v>
      </c>
      <c r="I190" t="s">
        <v>545</v>
      </c>
      <c r="J190" s="58">
        <v>6</v>
      </c>
    </row>
    <row r="191" spans="6:10">
      <c r="F191" s="1" t="s">
        <v>413</v>
      </c>
      <c r="G191" s="1">
        <v>-6</v>
      </c>
      <c r="I191" t="s">
        <v>546</v>
      </c>
      <c r="J191" s="58">
        <v>-6</v>
      </c>
    </row>
    <row r="192" spans="6:10">
      <c r="F192" s="1" t="s">
        <v>414</v>
      </c>
      <c r="G192" s="1">
        <v>1</v>
      </c>
      <c r="I192" t="s">
        <v>547</v>
      </c>
      <c r="J192" s="58">
        <v>1</v>
      </c>
    </row>
    <row r="193" spans="6:10">
      <c r="F193" s="1" t="s">
        <v>415</v>
      </c>
      <c r="G193" s="1">
        <v>-1</v>
      </c>
      <c r="I193" t="s">
        <v>548</v>
      </c>
      <c r="J193" s="58">
        <v>-1</v>
      </c>
    </row>
    <row r="194" spans="6:10">
      <c r="F194" s="1" t="s">
        <v>416</v>
      </c>
      <c r="G194" s="1">
        <v>3</v>
      </c>
      <c r="I194" t="s">
        <v>549</v>
      </c>
      <c r="J194" s="58">
        <v>3</v>
      </c>
    </row>
    <row r="195" spans="6:10">
      <c r="F195" s="1" t="s">
        <v>417</v>
      </c>
      <c r="G195" s="1">
        <v>-3</v>
      </c>
      <c r="I195" t="s">
        <v>550</v>
      </c>
      <c r="J195" s="58">
        <v>-3</v>
      </c>
    </row>
    <row r="196" spans="6:10">
      <c r="F196" s="1" t="s">
        <v>418</v>
      </c>
      <c r="G196" s="1">
        <v>1</v>
      </c>
      <c r="I196" t="s">
        <v>551</v>
      </c>
      <c r="J196" s="58">
        <v>1</v>
      </c>
    </row>
    <row r="197" spans="6:10">
      <c r="F197" s="1" t="s">
        <v>419</v>
      </c>
      <c r="G197" s="1">
        <v>-1</v>
      </c>
      <c r="I197" t="s">
        <v>552</v>
      </c>
      <c r="J197" s="58">
        <v>-1</v>
      </c>
    </row>
    <row r="198" spans="6:10">
      <c r="F198" s="1" t="s">
        <v>420</v>
      </c>
      <c r="G198" s="1">
        <v>6</v>
      </c>
      <c r="I198" t="s">
        <v>553</v>
      </c>
      <c r="J198" s="58">
        <v>6</v>
      </c>
    </row>
    <row r="199" spans="6:10">
      <c r="F199" s="1" t="s">
        <v>421</v>
      </c>
      <c r="G199" s="1">
        <v>-6</v>
      </c>
      <c r="I199" t="s">
        <v>554</v>
      </c>
      <c r="J199" s="58">
        <v>-6</v>
      </c>
    </row>
    <row r="200" spans="6:10">
      <c r="F200" s="1" t="s">
        <v>422</v>
      </c>
      <c r="G200" s="1">
        <v>1</v>
      </c>
      <c r="I200" t="s">
        <v>555</v>
      </c>
      <c r="J200" s="58">
        <v>1</v>
      </c>
    </row>
    <row r="201" spans="6:10">
      <c r="F201" s="1" t="s">
        <v>423</v>
      </c>
      <c r="G201" s="1">
        <v>-1</v>
      </c>
      <c r="I201" t="s">
        <v>556</v>
      </c>
      <c r="J201" s="58">
        <v>-1</v>
      </c>
    </row>
    <row r="202" spans="6:10">
      <c r="F202" s="1" t="s">
        <v>424</v>
      </c>
      <c r="G202" s="1">
        <v>3</v>
      </c>
      <c r="I202" t="s">
        <v>557</v>
      </c>
      <c r="J202" s="58">
        <v>3</v>
      </c>
    </row>
    <row r="203" spans="6:10">
      <c r="F203" s="1" t="s">
        <v>425</v>
      </c>
      <c r="G203" s="1">
        <v>-3</v>
      </c>
      <c r="I203" t="s">
        <v>558</v>
      </c>
      <c r="J203" s="58">
        <v>-3</v>
      </c>
    </row>
    <row r="204" spans="6:10">
      <c r="F204" s="1" t="s">
        <v>426</v>
      </c>
      <c r="G204" s="1">
        <v>1</v>
      </c>
      <c r="I204" t="s">
        <v>559</v>
      </c>
      <c r="J204" s="58">
        <v>1</v>
      </c>
    </row>
    <row r="205" spans="6:10">
      <c r="F205" s="1" t="s">
        <v>427</v>
      </c>
      <c r="G205" s="1">
        <v>-1</v>
      </c>
      <c r="I205" t="s">
        <v>560</v>
      </c>
      <c r="J205" s="58">
        <v>-1</v>
      </c>
    </row>
    <row r="206" spans="6:10">
      <c r="F206" s="1" t="s">
        <v>428</v>
      </c>
      <c r="G206" s="1">
        <v>6</v>
      </c>
      <c r="I206" t="s">
        <v>561</v>
      </c>
      <c r="J206" s="58">
        <v>6</v>
      </c>
    </row>
    <row r="207" spans="6:10">
      <c r="F207" s="1" t="s">
        <v>429</v>
      </c>
      <c r="G207" s="1">
        <v>-6</v>
      </c>
      <c r="I207" t="s">
        <v>562</v>
      </c>
      <c r="J207" s="58">
        <v>-6</v>
      </c>
    </row>
    <row r="208" spans="6:10">
      <c r="F208" s="1" t="s">
        <v>430</v>
      </c>
      <c r="G208" s="1">
        <v>1</v>
      </c>
      <c r="I208" t="s">
        <v>563</v>
      </c>
      <c r="J208" s="58">
        <v>1</v>
      </c>
    </row>
    <row r="209" spans="6:10">
      <c r="F209" s="1" t="s">
        <v>431</v>
      </c>
      <c r="G209" s="1">
        <v>-1</v>
      </c>
      <c r="I209" t="s">
        <v>564</v>
      </c>
      <c r="J209" s="58">
        <v>-1</v>
      </c>
    </row>
    <row r="210" spans="6:10">
      <c r="F210" s="1" t="s">
        <v>432</v>
      </c>
      <c r="G210" s="1">
        <v>3</v>
      </c>
      <c r="I210" t="s">
        <v>565</v>
      </c>
      <c r="J210" s="58">
        <v>3</v>
      </c>
    </row>
    <row r="211" spans="6:10">
      <c r="F211" s="1" t="s">
        <v>433</v>
      </c>
      <c r="G211" s="1">
        <v>-3</v>
      </c>
      <c r="I211" t="s">
        <v>566</v>
      </c>
      <c r="J211" s="58">
        <v>-3</v>
      </c>
    </row>
    <row r="212" spans="6:10">
      <c r="F212" s="1" t="s">
        <v>434</v>
      </c>
      <c r="G212" s="1">
        <v>1</v>
      </c>
      <c r="I212" t="s">
        <v>567</v>
      </c>
      <c r="J212" s="58">
        <v>1</v>
      </c>
    </row>
    <row r="213" spans="6:10">
      <c r="F213" s="1" t="s">
        <v>435</v>
      </c>
      <c r="G213" s="1">
        <v>-1</v>
      </c>
      <c r="I213" t="s">
        <v>568</v>
      </c>
      <c r="J213" s="58">
        <v>-1</v>
      </c>
    </row>
    <row r="214" spans="6:10">
      <c r="F214" s="1" t="s">
        <v>436</v>
      </c>
      <c r="G214" s="1">
        <v>6</v>
      </c>
      <c r="I214" t="s">
        <v>569</v>
      </c>
      <c r="J214" s="58">
        <v>6</v>
      </c>
    </row>
    <row r="215" spans="6:10">
      <c r="F215" s="1" t="s">
        <v>437</v>
      </c>
      <c r="G215" s="1">
        <v>-6</v>
      </c>
      <c r="I215" t="s">
        <v>570</v>
      </c>
      <c r="J215" s="58">
        <v>-6</v>
      </c>
    </row>
    <row r="216" spans="6:10">
      <c r="F216" s="1" t="s">
        <v>438</v>
      </c>
      <c r="G216" s="1">
        <v>1</v>
      </c>
      <c r="I216" t="s">
        <v>571</v>
      </c>
      <c r="J216" s="58">
        <v>1</v>
      </c>
    </row>
    <row r="217" spans="6:10">
      <c r="F217" s="1" t="s">
        <v>439</v>
      </c>
      <c r="G217" s="1">
        <v>-1</v>
      </c>
      <c r="I217" t="s">
        <v>572</v>
      </c>
      <c r="J217" s="58">
        <v>-1</v>
      </c>
    </row>
    <row r="218" spans="6:10">
      <c r="F218" s="1" t="s">
        <v>440</v>
      </c>
      <c r="G218" s="1">
        <v>3</v>
      </c>
      <c r="I218" t="s">
        <v>573</v>
      </c>
      <c r="J218" s="58">
        <v>3</v>
      </c>
    </row>
    <row r="219" spans="6:10">
      <c r="F219" s="1" t="s">
        <v>441</v>
      </c>
      <c r="G219" s="1">
        <v>-3</v>
      </c>
      <c r="I219" t="s">
        <v>574</v>
      </c>
      <c r="J219" s="58">
        <v>-3</v>
      </c>
    </row>
    <row r="220" spans="6:10">
      <c r="F220" s="1" t="s">
        <v>442</v>
      </c>
      <c r="G220" s="1">
        <v>1</v>
      </c>
      <c r="I220" t="s">
        <v>575</v>
      </c>
      <c r="J220" s="58">
        <v>1</v>
      </c>
    </row>
    <row r="221" spans="6:10">
      <c r="F221" s="1" t="s">
        <v>443</v>
      </c>
      <c r="G221" s="1">
        <v>-1</v>
      </c>
      <c r="I221" t="s">
        <v>576</v>
      </c>
      <c r="J221" s="58">
        <v>-1</v>
      </c>
    </row>
    <row r="222" spans="6:10">
      <c r="F222" s="1" t="s">
        <v>444</v>
      </c>
      <c r="G222" s="1">
        <v>6</v>
      </c>
      <c r="I222" t="s">
        <v>577</v>
      </c>
      <c r="J222" s="58">
        <v>6</v>
      </c>
    </row>
    <row r="223" spans="6:10">
      <c r="F223" s="1" t="s">
        <v>445</v>
      </c>
      <c r="G223" s="1">
        <v>-6</v>
      </c>
      <c r="I223" t="s">
        <v>578</v>
      </c>
      <c r="J223" s="58">
        <v>-6</v>
      </c>
    </row>
    <row r="224" spans="6:10">
      <c r="F224" s="1" t="s">
        <v>446</v>
      </c>
      <c r="G224" s="1">
        <v>1</v>
      </c>
      <c r="I224" t="s">
        <v>579</v>
      </c>
      <c r="J224" s="58">
        <v>1</v>
      </c>
    </row>
    <row r="225" spans="6:10">
      <c r="F225" s="1" t="s">
        <v>447</v>
      </c>
      <c r="G225" s="1">
        <v>-1</v>
      </c>
      <c r="I225" t="s">
        <v>580</v>
      </c>
      <c r="J225" s="58">
        <v>-1</v>
      </c>
    </row>
    <row r="226" spans="6:10">
      <c r="F226" s="1" t="s">
        <v>448</v>
      </c>
      <c r="G226" s="1">
        <v>3</v>
      </c>
      <c r="I226" t="s">
        <v>581</v>
      </c>
      <c r="J226" s="58">
        <v>3</v>
      </c>
    </row>
    <row r="227" spans="6:10">
      <c r="F227" s="1" t="s">
        <v>449</v>
      </c>
      <c r="G227" s="1">
        <v>-3</v>
      </c>
      <c r="I227" t="s">
        <v>582</v>
      </c>
      <c r="J227" s="58">
        <v>-3</v>
      </c>
    </row>
    <row r="228" spans="6:10">
      <c r="F228" s="1" t="s">
        <v>450</v>
      </c>
      <c r="G228" s="1">
        <v>1</v>
      </c>
      <c r="I228" t="s">
        <v>583</v>
      </c>
      <c r="J228" s="58">
        <v>1</v>
      </c>
    </row>
    <row r="229" spans="6:10">
      <c r="F229" s="1" t="s">
        <v>451</v>
      </c>
      <c r="G229" s="1">
        <v>-1</v>
      </c>
      <c r="I229" t="s">
        <v>584</v>
      </c>
      <c r="J229" s="58">
        <v>-1</v>
      </c>
    </row>
    <row r="230" spans="6:10">
      <c r="F230" s="1" t="s">
        <v>452</v>
      </c>
      <c r="G230" s="1">
        <v>6</v>
      </c>
      <c r="I230" t="s">
        <v>585</v>
      </c>
      <c r="J230" s="58">
        <v>6</v>
      </c>
    </row>
    <row r="231" spans="6:10">
      <c r="F231" s="1" t="s">
        <v>453</v>
      </c>
      <c r="G231" s="1">
        <v>-6</v>
      </c>
      <c r="I231" t="s">
        <v>586</v>
      </c>
      <c r="J231" s="58">
        <v>-6</v>
      </c>
    </row>
    <row r="232" spans="6:10">
      <c r="F232" s="1" t="s">
        <v>454</v>
      </c>
      <c r="G232" s="1">
        <v>1</v>
      </c>
      <c r="I232" t="s">
        <v>587</v>
      </c>
      <c r="J232" s="58">
        <v>1</v>
      </c>
    </row>
    <row r="233" spans="6:10">
      <c r="F233" s="1" t="s">
        <v>455</v>
      </c>
      <c r="G233" s="1">
        <v>-1</v>
      </c>
      <c r="I233" t="s">
        <v>588</v>
      </c>
      <c r="J233" s="58">
        <v>-1</v>
      </c>
    </row>
    <row r="234" spans="6:10">
      <c r="F234" s="1" t="s">
        <v>456</v>
      </c>
      <c r="G234" s="1">
        <v>3</v>
      </c>
      <c r="I234" t="s">
        <v>589</v>
      </c>
      <c r="J234" s="58">
        <v>3</v>
      </c>
    </row>
    <row r="235" spans="6:10">
      <c r="F235" s="1" t="s">
        <v>457</v>
      </c>
      <c r="G235" s="1">
        <v>-3</v>
      </c>
      <c r="I235" t="s">
        <v>590</v>
      </c>
      <c r="J235" s="58">
        <v>-3</v>
      </c>
    </row>
    <row r="236" spans="6:10">
      <c r="F236" s="1" t="s">
        <v>458</v>
      </c>
      <c r="G236" s="1">
        <v>1</v>
      </c>
      <c r="I236" t="s">
        <v>591</v>
      </c>
      <c r="J236" s="58">
        <v>1</v>
      </c>
    </row>
    <row r="237" spans="6:10">
      <c r="F237" s="1" t="s">
        <v>459</v>
      </c>
      <c r="G237" s="1">
        <v>-1</v>
      </c>
      <c r="I237" t="s">
        <v>592</v>
      </c>
      <c r="J237" s="58">
        <v>-1</v>
      </c>
    </row>
    <row r="238" spans="6:10">
      <c r="F238" s="1" t="s">
        <v>460</v>
      </c>
      <c r="G238" s="1">
        <v>6</v>
      </c>
      <c r="I238" t="s">
        <v>593</v>
      </c>
      <c r="J238" s="58">
        <v>6</v>
      </c>
    </row>
    <row r="239" spans="6:10">
      <c r="F239" s="1" t="s">
        <v>461</v>
      </c>
      <c r="G239" s="1">
        <v>-6</v>
      </c>
      <c r="I239" t="s">
        <v>594</v>
      </c>
      <c r="J239" s="58">
        <v>-6</v>
      </c>
    </row>
    <row r="240" spans="6:10">
      <c r="F240" s="1" t="s">
        <v>462</v>
      </c>
      <c r="G240" s="1">
        <v>1</v>
      </c>
      <c r="I240" t="s">
        <v>595</v>
      </c>
      <c r="J240" s="58">
        <v>1</v>
      </c>
    </row>
    <row r="241" spans="6:10">
      <c r="F241" s="1" t="s">
        <v>463</v>
      </c>
      <c r="G241" s="1">
        <v>-1</v>
      </c>
      <c r="I241" t="s">
        <v>596</v>
      </c>
      <c r="J241" s="58">
        <v>-1</v>
      </c>
    </row>
    <row r="242" spans="6:10">
      <c r="F242" s="1" t="s">
        <v>464</v>
      </c>
      <c r="G242" s="1">
        <v>3</v>
      </c>
      <c r="I242" t="s">
        <v>597</v>
      </c>
      <c r="J242" s="58">
        <v>3</v>
      </c>
    </row>
    <row r="243" spans="6:10">
      <c r="F243" s="1" t="s">
        <v>465</v>
      </c>
      <c r="G243" s="1">
        <v>-3</v>
      </c>
      <c r="I243" t="s">
        <v>598</v>
      </c>
      <c r="J243" s="58">
        <v>-3</v>
      </c>
    </row>
    <row r="244" spans="6:10">
      <c r="F244" s="1" t="s">
        <v>466</v>
      </c>
      <c r="G244" s="1">
        <v>1</v>
      </c>
      <c r="I244" t="s">
        <v>599</v>
      </c>
      <c r="J244" s="58">
        <v>1</v>
      </c>
    </row>
    <row r="245" spans="6:10">
      <c r="F245" s="1" t="s">
        <v>467</v>
      </c>
      <c r="G245" s="1">
        <v>-1</v>
      </c>
      <c r="I245" t="s">
        <v>600</v>
      </c>
      <c r="J245" s="58">
        <v>-1</v>
      </c>
    </row>
    <row r="246" spans="6:10">
      <c r="F246" s="1" t="s">
        <v>468</v>
      </c>
      <c r="G246" s="1">
        <v>6</v>
      </c>
      <c r="I246" t="s">
        <v>601</v>
      </c>
      <c r="J246" s="58">
        <v>6</v>
      </c>
    </row>
    <row r="247" spans="6:10">
      <c r="F247" s="1" t="s">
        <v>469</v>
      </c>
      <c r="G247" s="1">
        <v>-6</v>
      </c>
      <c r="I247" t="s">
        <v>602</v>
      </c>
      <c r="J247" s="58">
        <v>-6</v>
      </c>
    </row>
    <row r="248" spans="6:10">
      <c r="F248" s="1" t="s">
        <v>470</v>
      </c>
      <c r="G248" s="1">
        <v>1</v>
      </c>
      <c r="I248" t="s">
        <v>603</v>
      </c>
      <c r="J248" s="58">
        <v>1</v>
      </c>
    </row>
    <row r="249" spans="6:10">
      <c r="F249" s="1" t="s">
        <v>471</v>
      </c>
      <c r="G249" s="1">
        <v>-1</v>
      </c>
      <c r="I249" t="s">
        <v>604</v>
      </c>
      <c r="J249" s="58">
        <v>-1</v>
      </c>
    </row>
    <row r="250" spans="6:10">
      <c r="F250" s="1" t="s">
        <v>472</v>
      </c>
      <c r="G250" s="1">
        <v>3</v>
      </c>
      <c r="I250" t="s">
        <v>605</v>
      </c>
      <c r="J250" s="58">
        <v>3</v>
      </c>
    </row>
    <row r="251" spans="6:10">
      <c r="F251" s="1" t="s">
        <v>473</v>
      </c>
      <c r="G251" s="1">
        <v>-3</v>
      </c>
      <c r="I251" t="s">
        <v>606</v>
      </c>
      <c r="J251" s="58">
        <v>-3</v>
      </c>
    </row>
    <row r="252" spans="6:10">
      <c r="F252" s="1" t="s">
        <v>474</v>
      </c>
      <c r="G252" s="1">
        <v>1</v>
      </c>
      <c r="I252" t="s">
        <v>607</v>
      </c>
      <c r="J252" s="58">
        <v>1</v>
      </c>
    </row>
    <row r="253" spans="6:10">
      <c r="F253" s="1" t="s">
        <v>475</v>
      </c>
      <c r="G253" s="1">
        <v>-1</v>
      </c>
      <c r="I253" t="s">
        <v>608</v>
      </c>
      <c r="J253" s="58">
        <v>-1</v>
      </c>
    </row>
    <row r="254" spans="6:10">
      <c r="F254" s="1" t="s">
        <v>476</v>
      </c>
      <c r="G254" s="1">
        <v>6</v>
      </c>
      <c r="I254" t="s">
        <v>609</v>
      </c>
      <c r="J254" s="58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GG282"/>
  <sheetViews>
    <sheetView tabSelected="1" topLeftCell="G3" zoomScale="148" zoomScaleNormal="148" workbookViewId="0">
      <pane xSplit="7" ySplit="2" topLeftCell="DK21" activePane="bottomRight" state="frozen"/>
      <selection activeCell="G3" sqref="G3"/>
      <selection pane="topRight" activeCell="N3" sqref="N3"/>
      <selection pane="bottomLeft" activeCell="G5" sqref="G5"/>
      <selection pane="bottomRight" activeCell="DR3" sqref="DQ1:DR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.5703125" style="14" customWidth="1"/>
    <col min="23" max="23" width="3.5703125" style="49" customWidth="1"/>
    <col min="24" max="75" width="3.140625" style="49" customWidth="1"/>
    <col min="76" max="94" width="3.42578125" style="49" customWidth="1"/>
    <col min="95" max="102" width="3.140625" style="49" customWidth="1"/>
    <col min="103" max="103" width="4.140625" style="49" customWidth="1"/>
    <col min="104" max="120" width="3.140625" style="49" customWidth="1"/>
    <col min="121" max="126" width="8.7109375" style="4" customWidth="1"/>
    <col min="127" max="152" width="8.7109375" style="1" customWidth="1"/>
    <col min="153" max="163" width="9" style="1" customWidth="1"/>
    <col min="164" max="165" width="7.28515625" style="1" customWidth="1"/>
    <col min="166" max="166" width="7" style="1" customWidth="1"/>
    <col min="167" max="167" width="7.85546875" style="1" customWidth="1"/>
    <col min="168" max="169" width="7" style="1" customWidth="1"/>
    <col min="170" max="182" width="9.140625" style="1" customWidth="1"/>
    <col min="183" max="183" width="5" style="1" customWidth="1"/>
    <col min="184" max="184" width="7.42578125" style="1" customWidth="1"/>
    <col min="185" max="185" width="10.85546875" style="1" customWidth="1"/>
    <col min="186" max="187" width="9.140625" style="1" customWidth="1"/>
    <col min="188" max="188" width="12.7109375" style="1" customWidth="1"/>
    <col min="189" max="191" width="9.140625" style="1" customWidth="1"/>
    <col min="192" max="16384" width="9.140625" style="1"/>
  </cols>
  <sheetData>
    <row r="1" spans="1:189" ht="15.75" hidden="1" thickBot="1"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"/>
      <c r="DR1" s="1"/>
      <c r="DS1" s="1"/>
      <c r="DT1" s="1"/>
      <c r="DU1" s="1"/>
      <c r="DV1" s="1"/>
    </row>
    <row r="2" spans="1:189" ht="15.75" hidden="1" thickBot="1"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"/>
      <c r="DR2" s="1"/>
      <c r="DS2" s="1"/>
      <c r="DT2" s="1"/>
      <c r="DU2" s="1"/>
      <c r="DV2" s="1"/>
      <c r="FJ2" s="2"/>
      <c r="FK2" s="2"/>
      <c r="FL2" s="2"/>
      <c r="FM2" s="2"/>
      <c r="FN2" s="2"/>
      <c r="FO2" s="2"/>
    </row>
    <row r="3" spans="1:189" ht="19.5" customHeight="1" thickBot="1">
      <c r="B3" s="175" t="s">
        <v>621</v>
      </c>
      <c r="C3" s="176"/>
      <c r="D3" s="176"/>
      <c r="E3" s="176"/>
      <c r="F3" s="176"/>
      <c r="G3" s="61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177" t="s">
        <v>624</v>
      </c>
      <c r="X3" s="178"/>
      <c r="Y3" s="179" t="s">
        <v>625</v>
      </c>
      <c r="Z3" s="180"/>
      <c r="AA3" s="181"/>
      <c r="AB3" s="182" t="s">
        <v>626</v>
      </c>
      <c r="AC3" s="183"/>
      <c r="AD3" s="184"/>
      <c r="AE3" s="160" t="s">
        <v>622</v>
      </c>
      <c r="AF3" s="161"/>
      <c r="AG3" s="162"/>
      <c r="AH3" s="163" t="s">
        <v>22</v>
      </c>
      <c r="AI3" s="164"/>
      <c r="AJ3" s="165"/>
      <c r="AK3" s="166" t="s">
        <v>627</v>
      </c>
      <c r="AL3" s="167"/>
      <c r="AM3" s="168"/>
      <c r="AN3" s="169" t="s">
        <v>628</v>
      </c>
      <c r="AO3" s="170"/>
      <c r="AP3" s="171"/>
      <c r="AQ3" s="172" t="s">
        <v>282</v>
      </c>
      <c r="AR3" s="173"/>
      <c r="AS3" s="174"/>
      <c r="AT3" s="145" t="s">
        <v>629</v>
      </c>
      <c r="AU3" s="146"/>
      <c r="AV3" s="147"/>
      <c r="AW3" s="148" t="s">
        <v>630</v>
      </c>
      <c r="AX3" s="149"/>
      <c r="AY3" s="150"/>
      <c r="AZ3" s="151" t="s">
        <v>6</v>
      </c>
      <c r="BA3" s="152"/>
      <c r="BB3" s="153"/>
      <c r="BC3" s="154" t="s">
        <v>290</v>
      </c>
      <c r="BD3" s="155"/>
      <c r="BE3" s="156"/>
      <c r="BF3" s="157" t="s">
        <v>631</v>
      </c>
      <c r="BG3" s="158"/>
      <c r="BH3" s="159"/>
      <c r="BI3" s="130" t="s">
        <v>633</v>
      </c>
      <c r="BJ3" s="131"/>
      <c r="BK3" s="132"/>
      <c r="BL3" s="133" t="s">
        <v>632</v>
      </c>
      <c r="BM3" s="134"/>
      <c r="BN3" s="135"/>
      <c r="BO3" s="136" t="s">
        <v>634</v>
      </c>
      <c r="BP3" s="137"/>
      <c r="BQ3" s="138"/>
      <c r="BR3" s="139" t="s">
        <v>635</v>
      </c>
      <c r="BS3" s="140"/>
      <c r="BT3" s="141"/>
      <c r="BU3" s="142" t="s">
        <v>636</v>
      </c>
      <c r="BV3" s="143"/>
      <c r="BW3" s="144"/>
      <c r="BX3" s="90"/>
      <c r="BY3" s="91"/>
      <c r="BZ3" s="95"/>
      <c r="CA3" s="122" t="s">
        <v>5</v>
      </c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3"/>
      <c r="CR3" s="90"/>
      <c r="CS3" s="91"/>
      <c r="CT3" s="113"/>
      <c r="CU3" s="113"/>
      <c r="CV3" s="113"/>
      <c r="CW3" s="113"/>
      <c r="CX3" s="91"/>
      <c r="CY3" s="91"/>
      <c r="CZ3" s="91"/>
      <c r="DA3" s="92"/>
      <c r="DB3" s="105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197" t="s">
        <v>299</v>
      </c>
      <c r="DR3" s="210" t="s">
        <v>300</v>
      </c>
      <c r="DS3" s="210" t="s">
        <v>301</v>
      </c>
      <c r="DT3" s="210" t="s">
        <v>303</v>
      </c>
      <c r="DU3" s="210" t="s">
        <v>304</v>
      </c>
      <c r="DV3" s="212" t="s">
        <v>305</v>
      </c>
      <c r="DW3" s="214" t="s">
        <v>37</v>
      </c>
      <c r="DX3" s="214"/>
      <c r="DY3" s="214" t="s">
        <v>298</v>
      </c>
      <c r="DZ3" s="214"/>
      <c r="EA3" s="214" t="s">
        <v>36</v>
      </c>
      <c r="EB3" s="214"/>
      <c r="EC3" s="199" t="s">
        <v>311</v>
      </c>
      <c r="ED3" s="199" t="s">
        <v>310</v>
      </c>
      <c r="EE3" s="215" t="s">
        <v>637</v>
      </c>
      <c r="EF3" s="216"/>
      <c r="EG3" s="216"/>
      <c r="EH3" s="216"/>
      <c r="EI3" s="216"/>
      <c r="EJ3" s="216"/>
      <c r="EK3" s="216"/>
      <c r="EL3" s="216"/>
      <c r="EM3" s="216"/>
      <c r="EN3" s="216"/>
      <c r="EO3" s="216"/>
      <c r="EP3" s="216"/>
      <c r="EQ3" s="216"/>
      <c r="ER3" s="216"/>
      <c r="ES3" s="216"/>
      <c r="ET3" s="216"/>
      <c r="EU3" s="216"/>
      <c r="EV3" s="217"/>
      <c r="EW3" s="1" t="s">
        <v>33</v>
      </c>
      <c r="EX3" s="196" t="s">
        <v>287</v>
      </c>
      <c r="EY3" s="196" t="s">
        <v>312</v>
      </c>
      <c r="EZ3" s="196" t="s">
        <v>288</v>
      </c>
      <c r="FH3" s="187" t="s">
        <v>1</v>
      </c>
      <c r="FI3" s="187" t="s">
        <v>2</v>
      </c>
      <c r="FJ3" s="192" t="s">
        <v>7</v>
      </c>
      <c r="FK3" s="193"/>
      <c r="FL3" s="192" t="s">
        <v>16</v>
      </c>
      <c r="FM3" s="193"/>
      <c r="FN3" s="187" t="s">
        <v>8</v>
      </c>
      <c r="FO3" s="187" t="s">
        <v>649</v>
      </c>
      <c r="FP3" s="190" t="s">
        <v>3</v>
      </c>
      <c r="FQ3" s="191"/>
      <c r="FR3" s="190" t="s">
        <v>4</v>
      </c>
      <c r="FS3" s="191"/>
      <c r="FT3" s="190" t="s">
        <v>306</v>
      </c>
      <c r="FU3" s="191"/>
      <c r="FV3" s="7" t="s">
        <v>3</v>
      </c>
      <c r="FW3" s="7" t="s">
        <v>4</v>
      </c>
      <c r="FX3" s="7" t="s">
        <v>306</v>
      </c>
      <c r="FY3" s="189" t="s">
        <v>30</v>
      </c>
      <c r="FZ3" s="189"/>
      <c r="GA3" s="1" t="str">
        <f>General!A1</f>
        <v>Previous Bet</v>
      </c>
      <c r="GB3" s="1" t="str">
        <f>General!B1</f>
        <v>W/L</v>
      </c>
      <c r="GC3" s="1" t="str">
        <f>General!C1</f>
        <v>BET-WINLOSS</v>
      </c>
      <c r="GD3" s="1" t="str">
        <f>General!D1</f>
        <v>Next</v>
      </c>
      <c r="GF3" s="1" t="str">
        <f>General!F1</f>
        <v>W</v>
      </c>
      <c r="GG3" s="1">
        <f>General!G1</f>
        <v>1</v>
      </c>
    </row>
    <row r="4" spans="1:189" ht="21.75" customHeight="1" thickBot="1">
      <c r="B4" s="35" t="s">
        <v>11</v>
      </c>
      <c r="C4" s="36" t="s">
        <v>37</v>
      </c>
      <c r="D4" s="36" t="s">
        <v>5</v>
      </c>
      <c r="E4" s="36" t="s">
        <v>6</v>
      </c>
      <c r="F4" s="37" t="s">
        <v>12</v>
      </c>
      <c r="G4" s="30"/>
      <c r="H4" s="36"/>
      <c r="I4" s="36"/>
      <c r="J4" s="36" t="s">
        <v>677</v>
      </c>
      <c r="K4" s="37" t="s">
        <v>676</v>
      </c>
      <c r="L4" s="30"/>
      <c r="M4" s="42" t="s">
        <v>0</v>
      </c>
      <c r="N4" s="29"/>
      <c r="O4" s="35" t="s">
        <v>282</v>
      </c>
      <c r="P4" s="36" t="s">
        <v>5</v>
      </c>
      <c r="Q4" s="36" t="s">
        <v>6</v>
      </c>
      <c r="R4" s="36" t="s">
        <v>12</v>
      </c>
      <c r="S4" s="36" t="s">
        <v>14</v>
      </c>
      <c r="T4" s="36" t="s">
        <v>15</v>
      </c>
      <c r="U4" s="36" t="s">
        <v>154</v>
      </c>
      <c r="V4" s="62" t="s">
        <v>45</v>
      </c>
      <c r="W4" s="75" t="s">
        <v>623</v>
      </c>
      <c r="X4" s="85" t="s">
        <v>5</v>
      </c>
      <c r="Y4" s="75" t="s">
        <v>623</v>
      </c>
      <c r="Z4" s="84" t="s">
        <v>161</v>
      </c>
      <c r="AA4" s="76" t="s">
        <v>5</v>
      </c>
      <c r="AB4" s="75" t="s">
        <v>623</v>
      </c>
      <c r="AC4" s="84" t="s">
        <v>161</v>
      </c>
      <c r="AD4" s="76" t="s">
        <v>5</v>
      </c>
      <c r="AE4" s="75" t="s">
        <v>623</v>
      </c>
      <c r="AF4" s="84" t="s">
        <v>161</v>
      </c>
      <c r="AG4" s="76" t="s">
        <v>5</v>
      </c>
      <c r="AH4" s="75" t="s">
        <v>623</v>
      </c>
      <c r="AI4" s="84" t="s">
        <v>161</v>
      </c>
      <c r="AJ4" s="76" t="s">
        <v>5</v>
      </c>
      <c r="AK4" s="75" t="s">
        <v>623</v>
      </c>
      <c r="AL4" s="84" t="s">
        <v>161</v>
      </c>
      <c r="AM4" s="76" t="s">
        <v>5</v>
      </c>
      <c r="AN4" s="75" t="s">
        <v>623</v>
      </c>
      <c r="AO4" s="84" t="s">
        <v>161</v>
      </c>
      <c r="AP4" s="76" t="s">
        <v>5</v>
      </c>
      <c r="AQ4" s="75" t="s">
        <v>623</v>
      </c>
      <c r="AR4" s="84" t="s">
        <v>161</v>
      </c>
      <c r="AS4" s="76" t="s">
        <v>5</v>
      </c>
      <c r="AT4" s="75" t="s">
        <v>623</v>
      </c>
      <c r="AU4" s="84" t="s">
        <v>161</v>
      </c>
      <c r="AV4" s="76" t="s">
        <v>5</v>
      </c>
      <c r="AW4" s="75" t="s">
        <v>623</v>
      </c>
      <c r="AX4" s="84" t="s">
        <v>161</v>
      </c>
      <c r="AY4" s="76" t="s">
        <v>5</v>
      </c>
      <c r="AZ4" s="75" t="s">
        <v>623</v>
      </c>
      <c r="BA4" s="84" t="s">
        <v>161</v>
      </c>
      <c r="BB4" s="76" t="s">
        <v>5</v>
      </c>
      <c r="BC4" s="75" t="s">
        <v>623</v>
      </c>
      <c r="BD4" s="84" t="s">
        <v>161</v>
      </c>
      <c r="BE4" s="76" t="s">
        <v>5</v>
      </c>
      <c r="BF4" s="75" t="s">
        <v>623</v>
      </c>
      <c r="BG4" s="84" t="s">
        <v>161</v>
      </c>
      <c r="BH4" s="76" t="s">
        <v>5</v>
      </c>
      <c r="BI4" s="75" t="s">
        <v>623</v>
      </c>
      <c r="BJ4" s="84" t="s">
        <v>161</v>
      </c>
      <c r="BK4" s="76" t="s">
        <v>5</v>
      </c>
      <c r="BL4" s="75" t="s">
        <v>623</v>
      </c>
      <c r="BM4" s="84" t="s">
        <v>161</v>
      </c>
      <c r="BN4" s="76" t="s">
        <v>5</v>
      </c>
      <c r="BO4" s="75" t="s">
        <v>623</v>
      </c>
      <c r="BP4" s="84" t="s">
        <v>161</v>
      </c>
      <c r="BQ4" s="76" t="s">
        <v>5</v>
      </c>
      <c r="BR4" s="75" t="s">
        <v>623</v>
      </c>
      <c r="BS4" s="84" t="s">
        <v>161</v>
      </c>
      <c r="BT4" s="76" t="s">
        <v>5</v>
      </c>
      <c r="BU4" s="75" t="s">
        <v>623</v>
      </c>
      <c r="BV4" s="84" t="s">
        <v>161</v>
      </c>
      <c r="BW4" s="85" t="s">
        <v>5</v>
      </c>
      <c r="BX4" s="93" t="s">
        <v>624</v>
      </c>
      <c r="BY4" s="94"/>
      <c r="BZ4" s="96"/>
      <c r="CA4" s="99" t="s">
        <v>162</v>
      </c>
      <c r="CB4" s="100" t="s">
        <v>650</v>
      </c>
      <c r="CC4" s="100" t="s">
        <v>651</v>
      </c>
      <c r="CD4" s="100" t="s">
        <v>652</v>
      </c>
      <c r="CE4" s="100" t="s">
        <v>653</v>
      </c>
      <c r="CF4" s="100" t="s">
        <v>654</v>
      </c>
      <c r="CG4" s="100" t="s">
        <v>655</v>
      </c>
      <c r="CH4" s="100" t="s">
        <v>322</v>
      </c>
      <c r="CI4" s="100" t="s">
        <v>656</v>
      </c>
      <c r="CJ4" s="100" t="s">
        <v>657</v>
      </c>
      <c r="CK4" s="100" t="s">
        <v>658</v>
      </c>
      <c r="CL4" s="100" t="s">
        <v>659</v>
      </c>
      <c r="CM4" s="100" t="s">
        <v>619</v>
      </c>
      <c r="CN4" s="100" t="s">
        <v>660</v>
      </c>
      <c r="CO4" s="100" t="s">
        <v>326</v>
      </c>
      <c r="CP4" s="100" t="s">
        <v>325</v>
      </c>
      <c r="CQ4" s="104" t="s">
        <v>661</v>
      </c>
      <c r="CR4" s="108"/>
      <c r="CS4" s="110"/>
      <c r="CT4" s="124" t="s">
        <v>289</v>
      </c>
      <c r="CU4" s="125"/>
      <c r="CV4" s="125"/>
      <c r="CW4" s="126"/>
      <c r="CX4" s="111" t="s">
        <v>289</v>
      </c>
      <c r="CY4" s="107" t="s">
        <v>292</v>
      </c>
      <c r="CZ4" s="218" t="s">
        <v>675</v>
      </c>
      <c r="DA4" s="109" t="s">
        <v>662</v>
      </c>
      <c r="DB4" s="127" t="s">
        <v>610</v>
      </c>
      <c r="DC4" s="128"/>
      <c r="DD4" s="128"/>
      <c r="DE4" s="129"/>
      <c r="DF4" s="127" t="s">
        <v>611</v>
      </c>
      <c r="DG4" s="128"/>
      <c r="DH4" s="128"/>
      <c r="DI4" s="129"/>
      <c r="DJ4" s="119" t="s">
        <v>612</v>
      </c>
      <c r="DK4" s="120"/>
      <c r="DL4" s="120"/>
      <c r="DM4" s="121"/>
      <c r="DN4" s="103" t="s">
        <v>613</v>
      </c>
      <c r="DO4" s="103" t="s">
        <v>614</v>
      </c>
      <c r="DP4" s="116" t="s">
        <v>615</v>
      </c>
      <c r="DQ4" s="198"/>
      <c r="DR4" s="211"/>
      <c r="DS4" s="211"/>
      <c r="DT4" s="211"/>
      <c r="DU4" s="211"/>
      <c r="DV4" s="213"/>
      <c r="DW4" s="34" t="s">
        <v>314</v>
      </c>
      <c r="DX4" s="34" t="s">
        <v>6</v>
      </c>
      <c r="DY4" s="34" t="s">
        <v>314</v>
      </c>
      <c r="DZ4" s="34" t="s">
        <v>6</v>
      </c>
      <c r="EA4" s="34" t="s">
        <v>314</v>
      </c>
      <c r="EB4" s="34" t="s">
        <v>6</v>
      </c>
      <c r="EC4" s="199"/>
      <c r="ED4" s="199"/>
      <c r="EE4" s="9" t="s">
        <v>638</v>
      </c>
      <c r="EF4" s="88" t="s">
        <v>639</v>
      </c>
      <c r="EG4" s="88" t="s">
        <v>640</v>
      </c>
      <c r="EH4" s="88" t="s">
        <v>641</v>
      </c>
      <c r="EI4" s="88" t="s">
        <v>642</v>
      </c>
      <c r="EJ4" s="88" t="s">
        <v>627</v>
      </c>
      <c r="EK4" s="88" t="s">
        <v>628</v>
      </c>
      <c r="EL4" s="88" t="s">
        <v>282</v>
      </c>
      <c r="EM4" s="88" t="s">
        <v>629</v>
      </c>
      <c r="EN4" s="88" t="s">
        <v>630</v>
      </c>
      <c r="EO4" s="88" t="s">
        <v>6</v>
      </c>
      <c r="EP4" s="88" t="s">
        <v>290</v>
      </c>
      <c r="EQ4" s="88" t="s">
        <v>643</v>
      </c>
      <c r="ER4" s="88" t="s">
        <v>644</v>
      </c>
      <c r="ES4" s="88" t="s">
        <v>645</v>
      </c>
      <c r="ET4" s="88" t="s">
        <v>646</v>
      </c>
      <c r="EU4" s="88" t="s">
        <v>647</v>
      </c>
      <c r="EV4" s="89" t="s">
        <v>648</v>
      </c>
      <c r="EW4" s="1" t="s">
        <v>34</v>
      </c>
      <c r="EX4" s="196"/>
      <c r="EY4" s="196"/>
      <c r="EZ4" s="196"/>
      <c r="FA4" s="1" t="s">
        <v>38</v>
      </c>
      <c r="FB4" s="1" t="s">
        <v>39</v>
      </c>
      <c r="FC4" s="1" t="s">
        <v>313</v>
      </c>
      <c r="FD4" s="1" t="s">
        <v>40</v>
      </c>
      <c r="FE4" s="1" t="s">
        <v>45</v>
      </c>
      <c r="FF4" s="1" t="s">
        <v>46</v>
      </c>
      <c r="FG4" s="1" t="s">
        <v>47</v>
      </c>
      <c r="FH4" s="188"/>
      <c r="FI4" s="188"/>
      <c r="FJ4" s="3" t="s">
        <v>1</v>
      </c>
      <c r="FK4" s="3" t="s">
        <v>2</v>
      </c>
      <c r="FL4" s="3" t="s">
        <v>1</v>
      </c>
      <c r="FM4" s="3" t="s">
        <v>2</v>
      </c>
      <c r="FN4" s="188"/>
      <c r="FO4" s="188"/>
      <c r="FP4" s="6" t="s">
        <v>23</v>
      </c>
      <c r="FQ4" s="6" t="s">
        <v>24</v>
      </c>
      <c r="FR4" s="6" t="s">
        <v>25</v>
      </c>
      <c r="FS4" s="6" t="s">
        <v>26</v>
      </c>
      <c r="FT4" s="6" t="s">
        <v>307</v>
      </c>
      <c r="FU4" s="6" t="s">
        <v>308</v>
      </c>
      <c r="FV4" s="7" t="s">
        <v>27</v>
      </c>
      <c r="FW4" s="7" t="s">
        <v>27</v>
      </c>
      <c r="FX4" s="7" t="s">
        <v>27</v>
      </c>
      <c r="FY4" s="7" t="s">
        <v>31</v>
      </c>
      <c r="FZ4" s="7" t="s">
        <v>32</v>
      </c>
      <c r="GA4" s="1" t="str">
        <f>General!A2</f>
        <v>B</v>
      </c>
      <c r="GB4" s="1" t="str">
        <f>General!B2</f>
        <v>L</v>
      </c>
      <c r="GC4" s="1" t="str">
        <f>General!C2</f>
        <v>BL</v>
      </c>
      <c r="GD4" s="1" t="str">
        <f>General!D2</f>
        <v>F2</v>
      </c>
      <c r="GF4" s="1" t="str">
        <f>General!F2</f>
        <v>L</v>
      </c>
      <c r="GG4" s="1">
        <f>General!G2</f>
        <v>-1</v>
      </c>
    </row>
    <row r="5" spans="1:189">
      <c r="B5" s="27"/>
      <c r="C5" s="20"/>
      <c r="D5" s="20"/>
      <c r="E5" s="20"/>
      <c r="F5" s="21"/>
      <c r="H5" s="27"/>
      <c r="I5" s="20"/>
      <c r="J5" s="20"/>
      <c r="K5" s="21"/>
      <c r="L5" s="41"/>
      <c r="M5" s="15" t="s">
        <v>5</v>
      </c>
      <c r="O5" s="27" t="s">
        <v>290</v>
      </c>
      <c r="P5" s="20"/>
      <c r="Q5" s="20"/>
      <c r="R5" s="20"/>
      <c r="S5" s="20"/>
      <c r="T5" s="28" t="s">
        <v>48</v>
      </c>
      <c r="U5" s="20"/>
      <c r="V5" s="63" t="str">
        <f t="shared" ref="V5:V36" si="0">IF(FE5="R","Rabbit","")</f>
        <v/>
      </c>
      <c r="W5" s="78"/>
      <c r="X5" s="86"/>
      <c r="Y5" s="78"/>
      <c r="Z5" s="74"/>
      <c r="AA5" s="79"/>
      <c r="AB5" s="78"/>
      <c r="AC5" s="74"/>
      <c r="AD5" s="79"/>
      <c r="AE5" s="78"/>
      <c r="AF5" s="74"/>
      <c r="AG5" s="79"/>
      <c r="AH5" s="78"/>
      <c r="AI5" s="74"/>
      <c r="AJ5" s="79"/>
      <c r="AK5" s="78"/>
      <c r="AL5" s="74"/>
      <c r="AM5" s="79"/>
      <c r="AN5" s="78"/>
      <c r="AO5" s="74"/>
      <c r="AP5" s="79"/>
      <c r="AQ5" s="78"/>
      <c r="AR5" s="74"/>
      <c r="AS5" s="79"/>
      <c r="AT5" s="78"/>
      <c r="AU5" s="74"/>
      <c r="AV5" s="79"/>
      <c r="AW5" s="78"/>
      <c r="AX5" s="74"/>
      <c r="AY5" s="79"/>
      <c r="AZ5" s="78"/>
      <c r="BA5" s="74"/>
      <c r="BB5" s="79"/>
      <c r="BC5" s="78"/>
      <c r="BD5" s="74"/>
      <c r="BE5" s="79"/>
      <c r="BF5" s="78"/>
      <c r="BG5" s="74"/>
      <c r="BH5" s="79"/>
      <c r="BI5" s="78"/>
      <c r="BJ5" s="74"/>
      <c r="BK5" s="79"/>
      <c r="BL5" s="78"/>
      <c r="BM5" s="74"/>
      <c r="BN5" s="79"/>
      <c r="BO5" s="78"/>
      <c r="BP5" s="74"/>
      <c r="BQ5" s="79"/>
      <c r="BR5" s="78"/>
      <c r="BS5" s="74"/>
      <c r="BT5" s="79"/>
      <c r="BU5" s="78"/>
      <c r="BV5" s="74"/>
      <c r="BW5" s="79"/>
      <c r="BX5" s="74"/>
      <c r="BY5" s="74"/>
      <c r="BZ5" s="86"/>
      <c r="CA5" s="78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86"/>
      <c r="CR5" s="9"/>
      <c r="CS5" s="32"/>
      <c r="CT5" s="9"/>
      <c r="CU5" s="4"/>
      <c r="CV5" s="4"/>
      <c r="CW5" s="8"/>
      <c r="CX5" s="106"/>
      <c r="CY5" s="4"/>
      <c r="CZ5" s="4"/>
      <c r="DA5" s="8"/>
      <c r="DB5" s="114"/>
      <c r="DC5" s="31"/>
      <c r="DD5" s="31"/>
      <c r="DE5" s="115"/>
      <c r="DF5" s="114"/>
      <c r="DG5" s="31"/>
      <c r="DH5" s="31"/>
      <c r="DI5" s="59"/>
      <c r="DJ5" s="11"/>
      <c r="DK5" s="43"/>
      <c r="DL5" s="43"/>
      <c r="DM5" s="13"/>
      <c r="DN5" s="117"/>
      <c r="DO5" s="59"/>
      <c r="DP5" s="8"/>
      <c r="DQ5" s="9" t="s">
        <v>6</v>
      </c>
      <c r="DR5" s="4" t="s">
        <v>282</v>
      </c>
      <c r="DS5" s="4" t="s">
        <v>290</v>
      </c>
      <c r="DV5" s="8"/>
      <c r="EE5" s="9">
        <f>EF5</f>
        <v>0</v>
      </c>
      <c r="EF5" s="4">
        <f>IF(Z5="",0,IFERROR(VLOOKUP(Z5,General!I:J,2,FALSE),0))</f>
        <v>0</v>
      </c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8"/>
      <c r="FH5" s="1">
        <f>IF(M5="P",1,"")</f>
        <v>1</v>
      </c>
      <c r="FI5" s="1" t="str">
        <f>IF(M5="B",1,"")</f>
        <v/>
      </c>
      <c r="GA5" s="1" t="str">
        <f>General!A3</f>
        <v>F2</v>
      </c>
      <c r="GB5" s="1" t="str">
        <f>General!B3</f>
        <v>L</v>
      </c>
      <c r="GC5" s="1" t="str">
        <f>General!C3</f>
        <v>F2L</v>
      </c>
      <c r="GD5" s="1" t="str">
        <f>General!D3</f>
        <v>F3</v>
      </c>
      <c r="GF5" s="1" t="str">
        <f>General!F3</f>
        <v>LL</v>
      </c>
      <c r="GG5" s="1">
        <f>General!G3</f>
        <v>-3</v>
      </c>
    </row>
    <row r="6" spans="1:189">
      <c r="B6" s="24"/>
      <c r="C6" s="22" t="str">
        <f>IF(DQ6=DQ5,"",DQ6)</f>
        <v/>
      </c>
      <c r="D6" s="22"/>
      <c r="E6" s="22"/>
      <c r="F6" s="23"/>
      <c r="H6" s="24"/>
      <c r="I6" s="22"/>
      <c r="J6" s="22"/>
      <c r="K6" s="23"/>
      <c r="L6" s="41"/>
      <c r="M6" s="16" t="s">
        <v>6</v>
      </c>
      <c r="O6" s="24" t="str">
        <f>IF(DS5=DS6,"",DS6)</f>
        <v/>
      </c>
      <c r="P6" s="22"/>
      <c r="Q6" s="22"/>
      <c r="R6" s="22"/>
      <c r="S6" s="22"/>
      <c r="T6" s="26" t="s">
        <v>48</v>
      </c>
      <c r="U6" s="22"/>
      <c r="V6" s="64" t="str">
        <f t="shared" si="0"/>
        <v/>
      </c>
      <c r="W6" s="80"/>
      <c r="X6" s="72"/>
      <c r="Y6" s="80"/>
      <c r="Z6" s="70"/>
      <c r="AA6" s="81"/>
      <c r="AB6" s="80"/>
      <c r="AC6" s="70"/>
      <c r="AD6" s="81"/>
      <c r="AE6" s="80"/>
      <c r="AF6" s="70"/>
      <c r="AG6" s="81"/>
      <c r="AH6" s="80"/>
      <c r="AI6" s="70"/>
      <c r="AJ6" s="81"/>
      <c r="AK6" s="80"/>
      <c r="AL6" s="70"/>
      <c r="AM6" s="81"/>
      <c r="AN6" s="80"/>
      <c r="AO6" s="70"/>
      <c r="AP6" s="81"/>
      <c r="AQ6" s="80"/>
      <c r="AR6" s="70"/>
      <c r="AS6" s="81"/>
      <c r="AT6" s="80"/>
      <c r="AU6" s="70"/>
      <c r="AV6" s="81"/>
      <c r="AW6" s="80"/>
      <c r="AX6" s="70"/>
      <c r="AY6" s="81"/>
      <c r="AZ6" s="80"/>
      <c r="BA6" s="70"/>
      <c r="BB6" s="81"/>
      <c r="BC6" s="80"/>
      <c r="BD6" s="70"/>
      <c r="BE6" s="81"/>
      <c r="BF6" s="80"/>
      <c r="BG6" s="70"/>
      <c r="BH6" s="81"/>
      <c r="BI6" s="80"/>
      <c r="BJ6" s="70"/>
      <c r="BK6" s="81"/>
      <c r="BL6" s="80"/>
      <c r="BM6" s="70"/>
      <c r="BN6" s="81"/>
      <c r="BO6" s="80"/>
      <c r="BP6" s="70"/>
      <c r="BQ6" s="81"/>
      <c r="BR6" s="80"/>
      <c r="BS6" s="70"/>
      <c r="BT6" s="81"/>
      <c r="BU6" s="80"/>
      <c r="BV6" s="70"/>
      <c r="BW6" s="81"/>
      <c r="BX6" s="70"/>
      <c r="BY6" s="70"/>
      <c r="BZ6" s="72"/>
      <c r="CA6" s="8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2"/>
      <c r="CR6" s="9"/>
      <c r="CS6" s="32"/>
      <c r="CT6" s="9"/>
      <c r="CU6" s="4"/>
      <c r="CV6" s="4"/>
      <c r="CW6" s="8"/>
      <c r="CX6" s="106"/>
      <c r="CY6" s="4"/>
      <c r="CZ6" s="4"/>
      <c r="DA6" s="8"/>
      <c r="DB6" s="9"/>
      <c r="DC6" s="4"/>
      <c r="DD6" s="4"/>
      <c r="DE6" s="8"/>
      <c r="DF6" s="9"/>
      <c r="DG6" s="4"/>
      <c r="DH6" s="4"/>
      <c r="DI6" s="32"/>
      <c r="DJ6" s="9"/>
      <c r="DK6" s="4"/>
      <c r="DL6" s="4"/>
      <c r="DM6" s="8"/>
      <c r="DN6" s="117"/>
      <c r="DO6" s="32"/>
      <c r="DP6" s="8"/>
      <c r="DQ6" s="9" t="s">
        <v>6</v>
      </c>
      <c r="DR6" s="4" t="s">
        <v>282</v>
      </c>
      <c r="DS6" s="4" t="s">
        <v>290</v>
      </c>
      <c r="DV6" s="8"/>
      <c r="EE6" s="9">
        <f>EE5+EF5</f>
        <v>0</v>
      </c>
      <c r="EF6" s="4">
        <f>IF(Z6="",0,IFERROR(VLOOKUP(Z5&amp;Z6,General!I:J,2,FALSE),0))</f>
        <v>0</v>
      </c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8"/>
      <c r="FH6" s="1" t="str">
        <f>IF(M6="P",IF(FH5="",1,FH5+1),"")</f>
        <v/>
      </c>
      <c r="FI6" s="1">
        <f>IF(M6="B",IF(FI5="",1,FI5+1),"")</f>
        <v>1</v>
      </c>
      <c r="GA6" s="1" t="str">
        <f>General!A4</f>
        <v>F3</v>
      </c>
      <c r="GB6" s="1" t="str">
        <f>General!B4</f>
        <v>L</v>
      </c>
      <c r="GC6" s="1" t="str">
        <f>General!C4</f>
        <v>F3L</v>
      </c>
      <c r="GD6" s="1" t="str">
        <f>General!D4</f>
        <v>XF2</v>
      </c>
      <c r="GF6" s="1" t="str">
        <f>General!F4</f>
        <v>LW</v>
      </c>
      <c r="GG6" s="1">
        <f>General!G4</f>
        <v>1</v>
      </c>
    </row>
    <row r="7" spans="1:189">
      <c r="B7" s="24"/>
      <c r="C7" s="22" t="str">
        <f t="shared" ref="C7:C70" si="1">IF(DQ7=DQ6,"",DQ7)</f>
        <v/>
      </c>
      <c r="D7" s="22"/>
      <c r="E7" s="22"/>
      <c r="F7" s="23"/>
      <c r="H7" s="24"/>
      <c r="I7" s="22"/>
      <c r="J7" s="22"/>
      <c r="K7" s="23"/>
      <c r="L7" s="41"/>
      <c r="M7" s="16" t="s">
        <v>6</v>
      </c>
      <c r="O7" s="24" t="str">
        <f>IF(DS6=DS7,"",DS7)</f>
        <v/>
      </c>
      <c r="P7" s="22"/>
      <c r="Q7" s="22"/>
      <c r="R7" s="22"/>
      <c r="S7" s="22"/>
      <c r="T7" s="26" t="s">
        <v>48</v>
      </c>
      <c r="U7" s="22"/>
      <c r="V7" s="64" t="str">
        <f t="shared" si="0"/>
        <v/>
      </c>
      <c r="W7" s="80"/>
      <c r="X7" s="72"/>
      <c r="Y7" s="80"/>
      <c r="Z7" s="70"/>
      <c r="AA7" s="81"/>
      <c r="AB7" s="80"/>
      <c r="AC7" s="70"/>
      <c r="AD7" s="81"/>
      <c r="AE7" s="80"/>
      <c r="AF7" s="70"/>
      <c r="AG7" s="81"/>
      <c r="AH7" s="80"/>
      <c r="AI7" s="70"/>
      <c r="AJ7" s="81"/>
      <c r="AK7" s="80"/>
      <c r="AL7" s="70"/>
      <c r="AM7" s="81"/>
      <c r="AN7" s="80"/>
      <c r="AO7" s="70"/>
      <c r="AP7" s="81"/>
      <c r="AQ7" s="80"/>
      <c r="AR7" s="70"/>
      <c r="AS7" s="81"/>
      <c r="AT7" s="80"/>
      <c r="AU7" s="70"/>
      <c r="AV7" s="81"/>
      <c r="AW7" s="80"/>
      <c r="AX7" s="70"/>
      <c r="AY7" s="81"/>
      <c r="AZ7" s="80"/>
      <c r="BA7" s="70"/>
      <c r="BB7" s="81"/>
      <c r="BC7" s="80"/>
      <c r="BD7" s="70"/>
      <c r="BE7" s="81"/>
      <c r="BF7" s="80"/>
      <c r="BG7" s="70"/>
      <c r="BH7" s="81"/>
      <c r="BI7" s="80"/>
      <c r="BJ7" s="70"/>
      <c r="BK7" s="81"/>
      <c r="BL7" s="80"/>
      <c r="BM7" s="70"/>
      <c r="BN7" s="81"/>
      <c r="BO7" s="80"/>
      <c r="BP7" s="70"/>
      <c r="BQ7" s="81"/>
      <c r="BR7" s="80"/>
      <c r="BS7" s="70"/>
      <c r="BT7" s="81"/>
      <c r="BU7" s="80"/>
      <c r="BV7" s="70"/>
      <c r="BW7" s="81"/>
      <c r="BX7" s="70"/>
      <c r="BY7" s="70"/>
      <c r="BZ7" s="72"/>
      <c r="CA7" s="8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2"/>
      <c r="CR7" s="9"/>
      <c r="CS7" s="32"/>
      <c r="CT7" s="9"/>
      <c r="CU7" s="4"/>
      <c r="CV7" s="4"/>
      <c r="CW7" s="8"/>
      <c r="CX7" s="106"/>
      <c r="CY7" s="4"/>
      <c r="CZ7" s="4"/>
      <c r="DA7" s="8"/>
      <c r="DB7" s="9"/>
      <c r="DC7" s="4"/>
      <c r="DD7" s="4"/>
      <c r="DE7" s="8"/>
      <c r="DF7" s="9"/>
      <c r="DG7" s="4"/>
      <c r="DH7" s="4"/>
      <c r="DI7" s="32"/>
      <c r="DJ7" s="9"/>
      <c r="DK7" s="4"/>
      <c r="DL7" s="4"/>
      <c r="DM7" s="8"/>
      <c r="DN7" s="117"/>
      <c r="DO7" s="32"/>
      <c r="DP7" s="8"/>
      <c r="DQ7" s="9" t="str">
        <f>IF(AND(DT7="LL",DQ5=DQ6),IF(DQ6="B","T","B"),DQ6)</f>
        <v>B</v>
      </c>
      <c r="DR7" s="4" t="str">
        <f>IF(AND(DU7="LL",DR5=DR6),IF(DR6="T","C","T"),DR6)</f>
        <v>T</v>
      </c>
      <c r="DS7" s="4" t="str">
        <f>IF(AND(DV7="LL",DS5=DS6),IF(DS6="C","B","C"),DS6)</f>
        <v>C</v>
      </c>
      <c r="DT7" s="4" t="str">
        <f t="shared" ref="DT7:DT38" si="2">F5&amp;F6</f>
        <v/>
      </c>
      <c r="DU7" s="4" t="str">
        <f t="shared" ref="DU7:DU38" si="3">K5&amp;K6</f>
        <v/>
      </c>
      <c r="DV7" s="4" t="str">
        <f t="shared" ref="DV7:DV38" si="4">R5&amp;R6</f>
        <v/>
      </c>
      <c r="EE7" s="9">
        <f>IF(M7="","",IF(EE6+EF7&gt;=10,10,IF(EE6+EF7&lt;=-10,-10,EE6+EF7)))</f>
        <v>0</v>
      </c>
      <c r="EF7" s="4">
        <f>IF(Z7="",0,IFERROR(VLOOKUP(Z5&amp;Z6&amp;Z7,General!I:J,2,FALSE),0))</f>
        <v>0</v>
      </c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8"/>
      <c r="FH7" s="1" t="str">
        <f>IF(M7="P",IF(FH6="",1,FH6+1),"")</f>
        <v/>
      </c>
      <c r="FI7" s="1">
        <f>IF(M7="B",IF(FI6="",1,FI6+1),"")</f>
        <v>2</v>
      </c>
      <c r="GA7" s="1" t="str">
        <f>General!A5</f>
        <v>XF2</v>
      </c>
      <c r="GB7" s="1" t="str">
        <f>General!B5</f>
        <v>L</v>
      </c>
      <c r="GC7" s="1" t="str">
        <f>General!C5</f>
        <v>XF2L</v>
      </c>
      <c r="GD7" s="1" t="str">
        <f>General!D5</f>
        <v>XB</v>
      </c>
      <c r="GF7" s="1" t="str">
        <f>General!F5</f>
        <v>WL</v>
      </c>
      <c r="GG7" s="1">
        <f>General!G5</f>
        <v>-1</v>
      </c>
    </row>
    <row r="8" spans="1:189">
      <c r="B8" s="24"/>
      <c r="C8" s="22" t="str">
        <f t="shared" si="1"/>
        <v/>
      </c>
      <c r="D8" s="22"/>
      <c r="E8" s="22"/>
      <c r="F8" s="23"/>
      <c r="H8" s="24"/>
      <c r="I8" s="22"/>
      <c r="J8" s="22"/>
      <c r="K8" s="23"/>
      <c r="L8" s="41"/>
      <c r="M8" s="16" t="s">
        <v>6</v>
      </c>
      <c r="O8" s="24" t="str">
        <f>IF(DS7=DS8,"",DS8)</f>
        <v/>
      </c>
      <c r="P8" s="22"/>
      <c r="Q8" s="22"/>
      <c r="R8" s="22"/>
      <c r="S8" s="22"/>
      <c r="T8" s="26" t="s">
        <v>48</v>
      </c>
      <c r="U8" s="22"/>
      <c r="V8" s="64" t="str">
        <f t="shared" si="0"/>
        <v/>
      </c>
      <c r="W8" s="80"/>
      <c r="X8" s="72"/>
      <c r="Y8" s="80"/>
      <c r="Z8" s="70"/>
      <c r="AA8" s="81"/>
      <c r="AB8" s="80"/>
      <c r="AC8" s="70"/>
      <c r="AD8" s="81"/>
      <c r="AE8" s="80"/>
      <c r="AF8" s="70"/>
      <c r="AG8" s="81"/>
      <c r="AH8" s="80"/>
      <c r="AI8" s="70"/>
      <c r="AJ8" s="81"/>
      <c r="AK8" s="80"/>
      <c r="AL8" s="70"/>
      <c r="AM8" s="81"/>
      <c r="AN8" s="80"/>
      <c r="AO8" s="70"/>
      <c r="AP8" s="81"/>
      <c r="AQ8" s="80"/>
      <c r="AR8" s="70"/>
      <c r="AS8" s="81"/>
      <c r="AT8" s="80"/>
      <c r="AU8" s="70"/>
      <c r="AV8" s="81"/>
      <c r="AW8" s="80"/>
      <c r="AX8" s="70"/>
      <c r="AY8" s="81"/>
      <c r="AZ8" s="80"/>
      <c r="BA8" s="70"/>
      <c r="BB8" s="81"/>
      <c r="BC8" s="80"/>
      <c r="BD8" s="70"/>
      <c r="BE8" s="81"/>
      <c r="BF8" s="80"/>
      <c r="BG8" s="70"/>
      <c r="BH8" s="81"/>
      <c r="BI8" s="80"/>
      <c r="BJ8" s="70"/>
      <c r="BK8" s="81"/>
      <c r="BL8" s="80"/>
      <c r="BM8" s="70"/>
      <c r="BN8" s="81"/>
      <c r="BO8" s="80"/>
      <c r="BP8" s="70"/>
      <c r="BQ8" s="81"/>
      <c r="BR8" s="80"/>
      <c r="BS8" s="70"/>
      <c r="BT8" s="81"/>
      <c r="BU8" s="80"/>
      <c r="BV8" s="70"/>
      <c r="BW8" s="81"/>
      <c r="BX8" s="70"/>
      <c r="BY8" s="70"/>
      <c r="BZ8" s="72"/>
      <c r="CA8" s="8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2"/>
      <c r="CR8" s="9"/>
      <c r="CS8" s="32"/>
      <c r="CT8" s="9"/>
      <c r="CU8" s="4"/>
      <c r="CV8" s="4"/>
      <c r="CW8" s="8"/>
      <c r="CX8" s="106"/>
      <c r="CY8" s="4"/>
      <c r="CZ8" s="4"/>
      <c r="DA8" s="8"/>
      <c r="DB8" s="9"/>
      <c r="DC8" s="4"/>
      <c r="DD8" s="4"/>
      <c r="DE8" s="8"/>
      <c r="DF8" s="9"/>
      <c r="DG8" s="4"/>
      <c r="DH8" s="4"/>
      <c r="DI8" s="32"/>
      <c r="DJ8" s="9"/>
      <c r="DK8" s="4"/>
      <c r="DL8" s="4"/>
      <c r="DM8" s="8"/>
      <c r="DN8" s="117"/>
      <c r="DO8" s="32"/>
      <c r="DP8" s="8"/>
      <c r="DQ8" s="9" t="str">
        <f t="shared" ref="DQ8:DQ71" si="5">IF(AND(DT8="LL",DQ6=DQ7),IF(DQ7="B","T","B"),DQ7)</f>
        <v>B</v>
      </c>
      <c r="DR8" s="4" t="str">
        <f t="shared" ref="DR8:DR71" si="6">IF(AND(DU8="LL",DR6=DR7),IF(DR7="T","C","T"),DR7)</f>
        <v>T</v>
      </c>
      <c r="DS8" s="4" t="str">
        <f t="shared" ref="DS8:DS71" si="7">IF(AND(DV8="LL",DS6=DS7),IF(DS7="C","B","C"),DS7)</f>
        <v>C</v>
      </c>
      <c r="DT8" s="4" t="str">
        <f t="shared" si="2"/>
        <v/>
      </c>
      <c r="DU8" s="4" t="str">
        <f t="shared" si="3"/>
        <v/>
      </c>
      <c r="DV8" s="4" t="str">
        <f t="shared" si="4"/>
        <v/>
      </c>
      <c r="EE8" s="9">
        <f>IF(M8="","",IF(EE7+EF8&gt;=10,10,IF(EE7+EF8&lt;=-10,-10,EE7+EF8)))</f>
        <v>0</v>
      </c>
      <c r="EF8" s="4">
        <f>IF(Z8="",0,IFERROR(VLOOKUP(Z5&amp;Z6&amp;Z7&amp;Z8,General!I:J,2,FALSE),0))</f>
        <v>0</v>
      </c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8"/>
      <c r="FH8" s="1" t="str">
        <f>IF(M8="P",IF(FH7="",1,FH7+1),"")</f>
        <v/>
      </c>
      <c r="FI8" s="1">
        <f>IF(M8="B",IF(FI7="",1,FI7+1),"")</f>
        <v>3</v>
      </c>
      <c r="FP8" s="1" t="str">
        <f>EX13</f>
        <v>N</v>
      </c>
      <c r="GA8" s="1" t="str">
        <f>General!A6</f>
        <v>XB</v>
      </c>
      <c r="GB8" s="1" t="str">
        <f>General!B6</f>
        <v>L</v>
      </c>
      <c r="GC8" s="1" t="str">
        <f>General!C6</f>
        <v>XBL</v>
      </c>
      <c r="GD8" s="1" t="str">
        <f>General!D6</f>
        <v>B</v>
      </c>
      <c r="GF8" s="1" t="str">
        <f>General!F6</f>
        <v>WW</v>
      </c>
      <c r="GG8" s="1">
        <f>General!G6</f>
        <v>3</v>
      </c>
    </row>
    <row r="9" spans="1:189" ht="15.75" thickBot="1">
      <c r="B9" s="38"/>
      <c r="C9" s="39" t="str">
        <f t="shared" si="1"/>
        <v/>
      </c>
      <c r="D9" s="39"/>
      <c r="E9" s="39"/>
      <c r="F9" s="40"/>
      <c r="H9" s="38"/>
      <c r="I9" s="39"/>
      <c r="J9" s="39"/>
      <c r="K9" s="40"/>
      <c r="L9" s="41"/>
      <c r="M9" s="16" t="s">
        <v>6</v>
      </c>
      <c r="O9" s="38" t="str">
        <f>IF(DS8=DS9,"",DS9)</f>
        <v/>
      </c>
      <c r="P9" s="39"/>
      <c r="Q9" s="39"/>
      <c r="R9" s="39"/>
      <c r="S9" s="39">
        <v>0</v>
      </c>
      <c r="T9" s="55" t="s">
        <v>48</v>
      </c>
      <c r="U9" s="39"/>
      <c r="V9" s="65" t="str">
        <f t="shared" si="0"/>
        <v/>
      </c>
      <c r="W9" s="80"/>
      <c r="X9" s="72"/>
      <c r="Y9" s="80"/>
      <c r="Z9" s="70"/>
      <c r="AA9" s="81"/>
      <c r="AB9" s="80"/>
      <c r="AC9" s="70"/>
      <c r="AD9" s="81"/>
      <c r="AE9" s="80"/>
      <c r="AF9" s="70"/>
      <c r="AG9" s="81"/>
      <c r="AH9" s="80"/>
      <c r="AI9" s="70"/>
      <c r="AJ9" s="81"/>
      <c r="AK9" s="80"/>
      <c r="AL9" s="70"/>
      <c r="AM9" s="81"/>
      <c r="AN9" s="80"/>
      <c r="AO9" s="70"/>
      <c r="AP9" s="81"/>
      <c r="AQ9" s="80"/>
      <c r="AR9" s="70"/>
      <c r="AS9" s="81"/>
      <c r="AT9" s="80"/>
      <c r="AU9" s="70"/>
      <c r="AV9" s="81"/>
      <c r="AW9" s="80"/>
      <c r="AX9" s="70"/>
      <c r="AY9" s="81"/>
      <c r="AZ9" s="80"/>
      <c r="BA9" s="70"/>
      <c r="BB9" s="81"/>
      <c r="BC9" s="80"/>
      <c r="BD9" s="70"/>
      <c r="BE9" s="81"/>
      <c r="BF9" s="80"/>
      <c r="BG9" s="70"/>
      <c r="BH9" s="81"/>
      <c r="BI9" s="80"/>
      <c r="BJ9" s="70"/>
      <c r="BK9" s="81"/>
      <c r="BL9" s="80"/>
      <c r="BM9" s="70"/>
      <c r="BN9" s="81"/>
      <c r="BO9" s="80"/>
      <c r="BP9" s="70"/>
      <c r="BQ9" s="81"/>
      <c r="BR9" s="80"/>
      <c r="BS9" s="70"/>
      <c r="BT9" s="81"/>
      <c r="BU9" s="80"/>
      <c r="BV9" s="70"/>
      <c r="BW9" s="81"/>
      <c r="BX9" s="70"/>
      <c r="BY9" s="70"/>
      <c r="BZ9" s="72"/>
      <c r="CA9" s="8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2"/>
      <c r="CR9" s="9"/>
      <c r="CS9" s="32"/>
      <c r="CT9" s="9"/>
      <c r="CU9" s="4"/>
      <c r="CV9" s="4"/>
      <c r="CW9" s="8"/>
      <c r="CX9" s="106"/>
      <c r="CY9" s="4"/>
      <c r="CZ9" s="4"/>
      <c r="DA9" s="8"/>
      <c r="DB9" s="9"/>
      <c r="DC9" s="4"/>
      <c r="DD9" s="4"/>
      <c r="DE9" s="8"/>
      <c r="DF9" s="9"/>
      <c r="DG9" s="4"/>
      <c r="DH9" s="4"/>
      <c r="DI9" s="32"/>
      <c r="DJ9" s="9"/>
      <c r="DK9" s="4"/>
      <c r="DL9" s="4"/>
      <c r="DM9" s="8"/>
      <c r="DN9" s="117"/>
      <c r="DO9" s="32"/>
      <c r="DP9" s="8"/>
      <c r="DQ9" s="9" t="str">
        <f t="shared" si="5"/>
        <v>B</v>
      </c>
      <c r="DR9" s="4" t="str">
        <f t="shared" si="6"/>
        <v>T</v>
      </c>
      <c r="DS9" s="4" t="str">
        <f t="shared" si="7"/>
        <v>C</v>
      </c>
      <c r="DT9" s="4" t="str">
        <f t="shared" si="2"/>
        <v/>
      </c>
      <c r="DU9" s="4" t="str">
        <f t="shared" si="3"/>
        <v/>
      </c>
      <c r="DV9" s="4" t="str">
        <f t="shared" si="4"/>
        <v/>
      </c>
      <c r="EE9" s="9">
        <f>IF(M9="","",IF(EE8+EF9&gt;=10,10,IF(EE8+EF9&lt;=-10,-10,EE8+EF9)))</f>
        <v>0</v>
      </c>
      <c r="EF9" s="4">
        <f>IF(Z9="",0,IFERROR(VLOOKUP(Z5&amp;Z6&amp;Z7&amp;Z8&amp;Z9,General!I:J,2,FALSE),0))</f>
        <v>0</v>
      </c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8"/>
      <c r="FH9" s="1" t="str">
        <f>IF(M9="P",IF(FH8="",1,FH8+1),"")</f>
        <v/>
      </c>
      <c r="FI9" s="1">
        <f>IF(M9="B",IF(FI8="",1,FI8+1),"")</f>
        <v>4</v>
      </c>
      <c r="FP9" s="1" t="str">
        <f ca="1">FB12</f>
        <v>N</v>
      </c>
      <c r="FQ9" s="1" t="s">
        <v>41</v>
      </c>
      <c r="FS9" s="1" t="s">
        <v>309</v>
      </c>
      <c r="FU9" s="1" t="s">
        <v>42</v>
      </c>
      <c r="FV9" s="1" t="s">
        <v>43</v>
      </c>
      <c r="FW9" s="1" t="s">
        <v>329</v>
      </c>
      <c r="FX9" s="1" t="s">
        <v>44</v>
      </c>
      <c r="GA9" s="1" t="str">
        <f>General!A7</f>
        <v>F2</v>
      </c>
      <c r="GB9" s="1" t="str">
        <f>General!B7</f>
        <v>W</v>
      </c>
      <c r="GC9" s="1" t="str">
        <f>General!C7</f>
        <v>F2W</v>
      </c>
      <c r="GD9" s="1" t="str">
        <f>General!D7</f>
        <v>B</v>
      </c>
      <c r="GF9" s="1" t="str">
        <f>General!F7</f>
        <v>LLL</v>
      </c>
      <c r="GG9" s="1">
        <f>General!G7</f>
        <v>-6</v>
      </c>
    </row>
    <row r="10" spans="1:189" ht="15.75" thickBot="1">
      <c r="A10" s="1">
        <v>1</v>
      </c>
      <c r="B10" s="11" t="str">
        <f>IF(M9="","",IF(EC10=ED10,"NB",IF(EC10&gt;ED10,"P"&amp;(EC10-ED10),"B"&amp;(ED10-EC10))))</f>
        <v>B3</v>
      </c>
      <c r="C10" s="48">
        <f>IF(M9="","",C5)</f>
        <v>0</v>
      </c>
      <c r="D10" s="12" t="str">
        <f>DW10</f>
        <v/>
      </c>
      <c r="E10" s="25" t="str">
        <f>DX10</f>
        <v>B</v>
      </c>
      <c r="F10" s="13" t="str">
        <f t="shared" ref="F10:F41" si="8">IF(M10="","",IF(M10="P",IF(D10="","L","W"),IF(E10="","L","W")))</f>
        <v>L</v>
      </c>
      <c r="H10" s="51"/>
      <c r="I10" s="12"/>
      <c r="J10" s="25" t="str">
        <f>IF(M9="","",IF(P10="",IF(Q10="B","B1",Q10),IF(P10="B","P1",P10)))</f>
        <v>B1</v>
      </c>
      <c r="K10" s="13">
        <f>X10</f>
        <v>-1</v>
      </c>
      <c r="L10" s="41"/>
      <c r="M10" s="15" t="s">
        <v>5</v>
      </c>
      <c r="O10" s="11" t="str">
        <f>IF(Y10="","","D5")</f>
        <v>D5</v>
      </c>
      <c r="P10" s="12" t="str">
        <f>IF(M9="","",IF(W10="P",FU10,""))</f>
        <v/>
      </c>
      <c r="Q10" s="25" t="str">
        <f>IF(M9="","",IF(W10="B",FU10,""))</f>
        <v>B</v>
      </c>
      <c r="R10" s="43" t="str">
        <f>IF(M9="","",IF(M10=W10,"W","L"))</f>
        <v>L</v>
      </c>
      <c r="S10" s="43">
        <f>IF(R10="",IF(EW10="S",0,S9),IF(R10="W",IF(EW10="S",0,S9)+INT(RIGHT(J10)),IF(EW10="S",0,S9)-INT(RIGHT(J10,1))))</f>
        <v>-1</v>
      </c>
      <c r="T10" s="54" t="str">
        <f>IF(M9="","",IF(EW10="S","",IF(S10&gt;=0,S10,IF(FE10="R",S10,""))))</f>
        <v/>
      </c>
      <c r="U10" s="43">
        <f>IF(M10="","",IF(T10="",SUM($T$5:$T10)+S10,SUM($T$5:$T10)))</f>
        <v>-1</v>
      </c>
      <c r="V10" s="66" t="str">
        <f t="shared" si="0"/>
        <v/>
      </c>
      <c r="W10" s="80" t="str">
        <f>IF(Y10="","",Y10)</f>
        <v>B</v>
      </c>
      <c r="X10" s="80">
        <f>IF(AA10="","",AA10)</f>
        <v>-1</v>
      </c>
      <c r="Y10" s="80" t="str">
        <f>IF(M9="","",FN10)</f>
        <v>B</v>
      </c>
      <c r="Z10" s="70" t="str">
        <f>IF(M10="","",IF(M10=Y10,"Y","N"))</f>
        <v>N</v>
      </c>
      <c r="AA10" s="81">
        <f>IF(M10="","",IF(EE9+EF10&gt;=10,10,IF(EE9+EF10&lt;=-10,-10,EE9+EF10)))</f>
        <v>-1</v>
      </c>
      <c r="AB10" s="80" t="str">
        <f>IF(M9="","",IF(FN10="B","P","B"))</f>
        <v>P</v>
      </c>
      <c r="AC10" s="70" t="str">
        <f>IF(M10="","",IF(M10=AB10,"Y","N"))</f>
        <v>Y</v>
      </c>
      <c r="AD10" s="81">
        <f>IF(M10="","",IF(AD9+EG10&gt;=10,10,IF(AD9+EG10&lt;=-10,-10,AD9+EG10)))</f>
        <v>1</v>
      </c>
      <c r="AE10" s="80" t="str">
        <f>IF(M9="","",FO10)</f>
        <v>B</v>
      </c>
      <c r="AF10" s="70" t="str">
        <f>IF(M10="","",IF(M10=AE10,"Y","N"))</f>
        <v>N</v>
      </c>
      <c r="AG10" s="81">
        <f>IF(M10="","",IF(AG9+EH10&gt;=10,10,IF(AG9+EH10&lt;=-10,-10,AG9+EH10)))</f>
        <v>-1</v>
      </c>
      <c r="AH10" s="80" t="str">
        <f>IF(M9="","",IF(FO10="B","P","B"))</f>
        <v>P</v>
      </c>
      <c r="AI10" s="70" t="str">
        <f>IF(M10="","",IF(M10=AH10,"Y","N"))</f>
        <v>Y</v>
      </c>
      <c r="AJ10" s="81">
        <f>IF(M10="","",IF(AJ9+EI10&gt;=10,10,IF(AJ9+EI10&lt;=-10,-10,AJ9+EI10)))</f>
        <v>1</v>
      </c>
      <c r="AK10" s="80" t="str">
        <f>IF(M9="","",IF(FN10="B","P","B"))</f>
        <v>P</v>
      </c>
      <c r="AL10" s="70" t="str">
        <f>IF(M10="","",IF(M10=AK10,"Y","N"))</f>
        <v>Y</v>
      </c>
      <c r="AM10" s="81">
        <f>IF(M10="","",IF(AM9+EJ10&gt;=10,10,IF(AM9+EJ10&lt;=-10,-10,AM9+EJ10)))</f>
        <v>1</v>
      </c>
      <c r="AN10" s="80" t="str">
        <f>IF(M9="","",IF(M8="P","P","B"))</f>
        <v>B</v>
      </c>
      <c r="AO10" s="70" t="str">
        <f>IF(M10="","",IF(M10=AN10,"Y","N"))</f>
        <v>N</v>
      </c>
      <c r="AP10" s="81">
        <f>IF(M10="","",IF(AP9+EK10&gt;=10,10,IF(AP9+EK10&lt;=-10,-10,AP9+EK10)))</f>
        <v>-1</v>
      </c>
      <c r="AQ10" s="80" t="str">
        <f>IF(M9="","",IF(M8="P","B","P"))</f>
        <v>P</v>
      </c>
      <c r="AR10" s="70" t="str">
        <f>IF(M10="","",IF(M10=AQ10,"Y","N"))</f>
        <v>Y</v>
      </c>
      <c r="AS10" s="81">
        <f>IF(M10="","",IF(AS9+EL10&gt;=10,10,IF(AS9+EL10&lt;=-10,-10,AS9+EL10)))</f>
        <v>1</v>
      </c>
      <c r="AT10" s="80" t="str">
        <f>IF(M9="","","P")</f>
        <v>P</v>
      </c>
      <c r="AU10" s="70" t="str">
        <f>IF(M10="","",IF(M10=AT10,"Y","N"))</f>
        <v>Y</v>
      </c>
      <c r="AV10" s="81">
        <f>IF(M10="","",IF(AV9+EM10&gt;=10,10,IF(AV9+EM10&lt;=-10,-10,AV9+EM10)))</f>
        <v>1</v>
      </c>
      <c r="AW10" s="80" t="str">
        <f>IF(M9="","","B")</f>
        <v>B</v>
      </c>
      <c r="AX10" s="70" t="str">
        <f>IF(M10="","",IF(M10=AW10,"Y","N"))</f>
        <v>N</v>
      </c>
      <c r="AY10" s="81">
        <f>IF(M10="","",IF(AY9+EN10&gt;=10,10,IF(AY9+EN10&lt;=-10,-10,AY9+EN10)))</f>
        <v>-1</v>
      </c>
      <c r="AZ10" s="80" t="str">
        <f>IF(M9="","",M9)</f>
        <v>B</v>
      </c>
      <c r="BA10" s="70" t="str">
        <f>IF(M10="","",IF(M10=AZ10,"Y","N"))</f>
        <v>N</v>
      </c>
      <c r="BB10" s="81">
        <f>IF(M10="","",IF(BB9+EO10&gt;=10,10,IF(BB9+EO10&lt;=-10,-10,BB9+EO10)))</f>
        <v>-1</v>
      </c>
      <c r="BC10" s="80" t="str">
        <f>IF(M9="","",IF(M9="P","B","P"))</f>
        <v>P</v>
      </c>
      <c r="BD10" s="70" t="str">
        <f>IF(M10="","",IF(BC10=M10,"Y","N"))</f>
        <v>Y</v>
      </c>
      <c r="BE10" s="81">
        <f>IF(M10="","",IF(BE9+EP10&gt;=10,10,IF(BE9+EP10&lt;=-10,-10,BE9+EP10)))</f>
        <v>1</v>
      </c>
      <c r="BF10" s="80" t="str">
        <f>IF(M9="","",M7)</f>
        <v>B</v>
      </c>
      <c r="BG10" s="70" t="str">
        <f>IF(M10="","",IF(M10=BF10,"Y","N"))</f>
        <v>N</v>
      </c>
      <c r="BH10" s="81">
        <f>IF(M10="","",IF(BH9+EQ10&gt;=10,10,IF(BH9+EQ10&lt;=-10,-10,BH9+EQ10)))</f>
        <v>-1</v>
      </c>
      <c r="BI10" s="80" t="str">
        <f>IF(M9="","",IF(M7="P","B","P"))</f>
        <v>P</v>
      </c>
      <c r="BJ10" s="70" t="str">
        <f>IF(M10="","",IF(M10=BI10,"Y","N"))</f>
        <v>Y</v>
      </c>
      <c r="BK10" s="81">
        <f>IF(M10="","",IF(BK9+ER10&gt;=10,10,IF(BK9+ER10&lt;=-10,-10,BK9+ER10)))</f>
        <v>1</v>
      </c>
      <c r="BL10" s="80" t="str">
        <f>IF(M9="","",M6)</f>
        <v>B</v>
      </c>
      <c r="BM10" s="70" t="str">
        <f>IF(M10="","",IF(M10=BL10,"Y","N"))</f>
        <v>N</v>
      </c>
      <c r="BN10" s="81">
        <f>IF(M10="","",IF(BN9+ES10&gt;=10,10,IF(BN9+ES10&lt;=-10,-10,BN9+ES10)))</f>
        <v>-1</v>
      </c>
      <c r="BO10" s="80" t="str">
        <f>IF(M9="","",IF(M6="P","B","P"))</f>
        <v>P</v>
      </c>
      <c r="BP10" s="70" t="str">
        <f>IF(M10="","",IF(M10=BO10,"Y","N"))</f>
        <v>Y</v>
      </c>
      <c r="BQ10" s="81">
        <f>IF(M10="","",IF(BQ9+ET10&gt;=10,10,IF(BQ9+ET10&lt;=-10,-10,BQ9+ET10)))</f>
        <v>1</v>
      </c>
      <c r="BR10" s="80" t="str">
        <f>IF(M9="","",M5)</f>
        <v>P</v>
      </c>
      <c r="BS10" s="70" t="str">
        <f>IF(M10="","",IF(M10=BR10,"Y","N"))</f>
        <v>Y</v>
      </c>
      <c r="BT10" s="81">
        <f>IF(M10="","",IF(BT9+EU10&gt;=10,10,IF(BT9+EU10&lt;=-10,-10,BT9+EU10)))</f>
        <v>1</v>
      </c>
      <c r="BU10" s="80" t="str">
        <f>IF(M9="","",IF(M5="P","B","P"))</f>
        <v>B</v>
      </c>
      <c r="BV10" s="70" t="str">
        <f>IF(M10="","",IF(M10=BU10,"Y","N"))</f>
        <v>N</v>
      </c>
      <c r="BW10" s="81">
        <f>IF(M10="","",IF(BW9+EV10&gt;=10,10,IF(BW9+EV10&lt;=-10,-10,BW9+EV10)))</f>
        <v>-1</v>
      </c>
      <c r="BX10" s="70">
        <f>MAX(AA10,AD10,AG10,AJ10,AM10,AP10,AS10,AV10,AY10,BB10,BE10,BH10,BK10,BN10,BQ10,BT10,BW10)</f>
        <v>1</v>
      </c>
      <c r="BY10" s="70">
        <f>COUNTIF(CA10:CQ10,BX10)</f>
        <v>9</v>
      </c>
      <c r="BZ10" s="72"/>
      <c r="CA10" s="80">
        <f>AA10</f>
        <v>-1</v>
      </c>
      <c r="CB10" s="70">
        <f>AD10</f>
        <v>1</v>
      </c>
      <c r="CC10" s="70">
        <f>AG10</f>
        <v>-1</v>
      </c>
      <c r="CD10" s="70">
        <f>AJ10</f>
        <v>1</v>
      </c>
      <c r="CE10" s="70">
        <f>AM10</f>
        <v>1</v>
      </c>
      <c r="CF10" s="70">
        <f>AP10</f>
        <v>-1</v>
      </c>
      <c r="CG10" s="70">
        <f>AS10</f>
        <v>1</v>
      </c>
      <c r="CH10" s="70">
        <f>AV10</f>
        <v>1</v>
      </c>
      <c r="CI10" s="70">
        <f>AY10</f>
        <v>-1</v>
      </c>
      <c r="CJ10" s="70">
        <f>BB10</f>
        <v>-1</v>
      </c>
      <c r="CK10" s="70">
        <f>BE10</f>
        <v>1</v>
      </c>
      <c r="CL10" s="70">
        <f>BH10</f>
        <v>-1</v>
      </c>
      <c r="CM10" s="70">
        <f>BK10</f>
        <v>1</v>
      </c>
      <c r="CN10" s="70">
        <f>BN10</f>
        <v>-1</v>
      </c>
      <c r="CO10" s="70">
        <f>BQ10</f>
        <v>1</v>
      </c>
      <c r="CP10" s="70">
        <f>BT10</f>
        <v>1</v>
      </c>
      <c r="CQ10" s="72">
        <f>BW10</f>
        <v>-1</v>
      </c>
      <c r="CR10" s="9">
        <v>10</v>
      </c>
      <c r="CS10" s="32">
        <f>CR10</f>
        <v>10</v>
      </c>
      <c r="CT10" s="9" t="str" cm="1">
        <f t="array" ref="CT10">IFERROR(INDEX($CA$4:$CQ$4,_xlfn.AGGREGATE(15,6,COLUMN($CA$4:$CQ$4)-COLUMN($BZ$1)/($CA$10:$CQ$10=MAX($CA$10:$CQ$10)),COLUMNS($CQ$4:CQ4))),"")</f>
        <v>AB</v>
      </c>
      <c r="CU10" s="4" t="str" cm="1">
        <f t="array" ref="CU10">IFERROR(INDEX($CA$4:$CQ$4,_xlfn.AGGREGATE(15,6,COLUMN($CA$4:$CQ$4)-COLUMN($BZ$1)/($CA$10:$CQ$10=MAX($CA$10:$CQ$10)),COLUMNS($CQ$4:CR4))),"")</f>
        <v>AH</v>
      </c>
      <c r="CV10" s="4" t="str" cm="1">
        <f t="array" ref="CV10">IFERROR(INDEX($CA$4:$CQ$4,_xlfn.AGGREGATE(15,6,COLUMN($CA$4:$CQ$4)-COLUMN($BZ$1)/($CA$10:$CQ$10=MAX($CA$10:$CQ$10)),COLUMNS($CQ$4:CS4))),"")</f>
        <v>AK</v>
      </c>
      <c r="CW10" s="8" t="str" cm="1">
        <f t="array" ref="CW10">IFERROR(INDEX($CA$4:$CQ$4,_xlfn.AGGREGATE(15,6,COLUMN($CA$4:$CQ$4)-COLUMN($BZ$1)/($CA$10:$CQ$10=MAX($CA$10:$CQ$10)),COLUMNS($CQ$4:CT4))),"")</f>
        <v>AQ</v>
      </c>
      <c r="CX10" s="106" t="str">
        <f ca="1">IF(DK10="",DJ10,DP10)</f>
        <v>AQ</v>
      </c>
      <c r="CY10" s="4"/>
      <c r="CZ10" s="4"/>
      <c r="DA10" s="8">
        <v>0</v>
      </c>
      <c r="DB10" s="9" t="str">
        <f>IFERROR(VLOOKUP(CT10,General!R:S,2,FALSE),"")</f>
        <v>AC</v>
      </c>
      <c r="DC10" s="4" t="str">
        <f>IFERROR(VLOOKUP(CU10,General!R:S,2,FALSE),"")</f>
        <v>AI</v>
      </c>
      <c r="DD10" s="4" t="str">
        <f>IFERROR(VLOOKUP(CV10,General!R:S,2,FALSE),"")</f>
        <v>AL</v>
      </c>
      <c r="DE10" s="8" t="str">
        <f>IFERROR(VLOOKUP(CW10,General!R:S,2,FALSE),"")</f>
        <v>AR</v>
      </c>
      <c r="DF10" s="9">
        <f ca="1">IF(CT10="",-1,COUNTIF(INDIRECT(DB10&amp;$CR$10):INDIRECT(DB10&amp;CR10),"Y"))</f>
        <v>1</v>
      </c>
      <c r="DG10" s="4">
        <f ca="1">IF(CU10="",-1,COUNTIF(INDIRECT(DC10&amp;$CR$10):INDIRECT(DC10&amp;CR10),"Y"))</f>
        <v>1</v>
      </c>
      <c r="DH10" s="4">
        <f ca="1">IF(CV10="",-1,COUNTIF(INDIRECT(DD10&amp;$CR$10):INDIRECT(DD10&amp;CR10),"Y"))</f>
        <v>1</v>
      </c>
      <c r="DI10" s="32">
        <f ca="1">IF(CW10="",-1,COUNTIF(INDIRECT(DE10&amp;$CR$10):INDIRECT(DE10&amp;CR10),"Y"))</f>
        <v>1</v>
      </c>
      <c r="DJ10" s="9" t="str" cm="1">
        <f t="array" aca="1" ref="DJ10" ca="1">IFERROR(INDEX($CT$10:$CW$10,_xlfn.AGGREGATE(15,6,COLUMN($CT$10:$CW$10)-COLUMN($CS$10)/($DF$10:$DI$10=MAX($DF$10:$DI$10)),COLUMNS($CT10:CT10))),"")</f>
        <v>AB</v>
      </c>
      <c r="DK10" s="9" t="str" cm="1">
        <f t="array" aca="1" ref="DK10" ca="1">IFERROR(INDEX($CT$10:$CW$10,_xlfn.AGGREGATE(15,6,COLUMN($CT$10:$CW$10)-COLUMN($CS$10)/($DF$10:$DI$10=MAX($DF$10:$DI$10)),COLUMNS($CT10:CU10))),"")</f>
        <v>AH</v>
      </c>
      <c r="DL10" s="9" t="str" cm="1">
        <f t="array" aca="1" ref="DL10" ca="1">IFERROR(INDEX($CT$10:$CW$10,_xlfn.AGGREGATE(15,6,COLUMN($CT$10:$CW$10)-COLUMN($CS$10)/($DF$10:$DI$10=MAX($DF$10:$DI$10)),COLUMNS($CT10:CV10))),"")</f>
        <v>AK</v>
      </c>
      <c r="DM10" s="9" t="str" cm="1">
        <f t="array" aca="1" ref="DM10" ca="1">IFERROR(INDEX($CT$10:$CW$10,_xlfn.AGGREGATE(15,6,COLUMN($CT$10:$CW$10)-COLUMN($CS$10)/($DF$10:$DI$10=MAX($DF$10:$DI$10)),COLUMNS($CT10:CW10))),"")</f>
        <v>AQ</v>
      </c>
      <c r="DN10" s="117">
        <f ca="1">COUNTIF(DF10:DI10,MAX(DF10:DI10))</f>
        <v>4</v>
      </c>
      <c r="DO10" s="32">
        <f ca="1">IF(DN10=1,1,DA10)</f>
        <v>0</v>
      </c>
      <c r="DP10" s="8" t="str">
        <f t="shared" ref="DP10:DP41" ca="1" si="9">IF(CR10=1,DJ10,IF(DO10=2,IF(DK10="",DJ10,DK10),IF(DO10=3,IF(AND(DK10="",DL10=""),DJ10,IF(DL10="",DK10,DL10)),IF(AND(DK10="",DL10="",DM10=""),DJ10,IF(AND(DL10="",DM10=""),DK10,IF(DM10="",DL10,DM10))))))</f>
        <v>AQ</v>
      </c>
      <c r="DQ10" s="9" t="str">
        <f t="shared" si="5"/>
        <v>B</v>
      </c>
      <c r="DR10" s="4" t="str">
        <f t="shared" si="6"/>
        <v>T</v>
      </c>
      <c r="DS10" s="4" t="str">
        <f t="shared" si="7"/>
        <v>C</v>
      </c>
      <c r="DT10" s="4" t="str">
        <f t="shared" si="2"/>
        <v/>
      </c>
      <c r="DU10" s="4" t="str">
        <f t="shared" si="3"/>
        <v/>
      </c>
      <c r="DV10" s="4" t="str">
        <f t="shared" si="4"/>
        <v/>
      </c>
      <c r="DW10" s="1" t="str">
        <f>IF(M9="","",IF(DQ10="B",IF(M9="P",FQ10,""),IF(M8="B",FQ10,"")))</f>
        <v/>
      </c>
      <c r="DX10" s="1" t="str">
        <f>IF(M9="","",IF(DQ10="B",IF(M9="B",FQ10,""),IF(M8="P",FQ10,"")))</f>
        <v>B</v>
      </c>
      <c r="DY10" s="1" t="str">
        <f>IF(M9="","",IF(DR10="C",IF(M9="B",FS10,""),IF(M8="B",FS10,"")))</f>
        <v>B</v>
      </c>
      <c r="DZ10" s="1" t="str">
        <f>IF(M9="","",IF(DR10="C",IF(M9="P",FS10,""),IF(M8="P",FS10,"")))</f>
        <v/>
      </c>
      <c r="EA10" s="1" t="str">
        <f>IF(M9="","",IF(AND(DW10="L5",DZ10="L5",FG10=""),"L0",FF10))</f>
        <v>B</v>
      </c>
      <c r="EB10" s="1" t="str">
        <f>IF(M9="","",IF(AND(DX10="L5",DZ10="L5",FF10=""),"L0",FG10))</f>
        <v/>
      </c>
      <c r="EC10" s="1">
        <f>IF(D10="",0,IF(OR(D10="B",D10="XB"),1,INT(RIGHT(D10))))+IF(I10="",0,IF(OR(I10="B",I10="XB"),1,INT(RIGHT(I10))))+IF(P10="",0,IF(OR(P10="B",P10="XB"),1,INT(RIGHT(P10))))</f>
        <v>0</v>
      </c>
      <c r="ED10" s="1">
        <f>IF(E10="",0,IF(OR(E10="B",E10="XB"),1,INT(RIGHT(E10))))+IF(J10="",0,IF(OR(J10="B",J10="XB"),1,INT(RIGHT(J10))))+IF(Q10="",0,IF(OR(Q10="B",Q10="XB"),1,INT(RIGHT(Q10))))</f>
        <v>3</v>
      </c>
      <c r="EE10" s="9">
        <f>IF(M10="","",IF(EE9+EF10&gt;=10,10,IF(EE9+EF10&lt;=-10,-10,EE9+EF10)))</f>
        <v>-1</v>
      </c>
      <c r="EF10" s="4">
        <f>IF(Z10="",0,IFERROR(VLOOKUP(Z5&amp;Z6&amp;Z7&amp;Z8&amp;Z9&amp;Z10,General!I:J,2,FALSE),0))</f>
        <v>-1</v>
      </c>
      <c r="EG10" s="4">
        <f>IF(AC10="",0,IFERROR(VLOOKUP(AC5&amp;AC6&amp;AC7&amp;AC8&amp;AC9&amp;AC10,General!I:J,2,FALSE),0))</f>
        <v>1</v>
      </c>
      <c r="EH10" s="4">
        <f>IF(AF10="",0,IFERROR(VLOOKUP(AF5&amp;AF6&amp;AF7&amp;AF8&amp;AF9&amp;AF10,General!I:J,2,FALSE),0))</f>
        <v>-1</v>
      </c>
      <c r="EI10" s="4">
        <f>IF(AI10="",0,IFERROR(VLOOKUP(AI5&amp;AI6&amp;AI7&amp;AI8&amp;AI9&amp;AI10,General!I:J,2,FALSE),0))</f>
        <v>1</v>
      </c>
      <c r="EJ10" s="4">
        <f>IF(AL10="",0,IFERROR(VLOOKUP(AL5&amp;AL6&amp;AL7&amp;AL8&amp;AL9&amp;AL10,General!I:J,2,FALSE),0))</f>
        <v>1</v>
      </c>
      <c r="EK10" s="4">
        <f>IF(AO10="",0,IFERROR(VLOOKUP(AO5&amp;AO6&amp;AO7&amp;AO8&amp;AO9&amp;AO10,General!I:J,2,FALSE),0))</f>
        <v>-1</v>
      </c>
      <c r="EL10" s="4">
        <f>IF(AR10="",0,IFERROR(VLOOKUP(AR5&amp;AR6&amp;AR7&amp;AR8&amp;AR9&amp;AR10,General!I:J,2,FALSE),0))</f>
        <v>1</v>
      </c>
      <c r="EM10" s="4">
        <f>IF(AU10="",0,IFERROR(VLOOKUP(AU5&amp;AU6&amp;AU7&amp;AU8&amp;AU9&amp;AU10,General!I:J,2,FALSE),0))</f>
        <v>1</v>
      </c>
      <c r="EN10" s="4">
        <f>IF(AX10="",0,IFERROR(VLOOKUP(AX5&amp;AX6&amp;AX7&amp;AX8&amp;AX9&amp;AX10,General!I:J,2,FALSE),0))</f>
        <v>-1</v>
      </c>
      <c r="EO10" s="4">
        <f>IF(BA10="",0,IFERROR(VLOOKUP(BA5&amp;BA6&amp;BA7&amp;BA8&amp;BA9&amp;BA10,General!I:J,2,FALSE),0))</f>
        <v>-1</v>
      </c>
      <c r="EP10" s="4">
        <f>IF(BD10="",0,IFERROR(VLOOKUP(BD5&amp;BD6&amp;BD7&amp;BD8&amp;BD9&amp;BD10,General!I:J,2,FALSE),0))</f>
        <v>1</v>
      </c>
      <c r="EQ10" s="4">
        <f>IF(BG10="",0,IFERROR(VLOOKUP(BG5&amp;BG6&amp;BG7&amp;BG8&amp;BG9&amp;BG10,General!I:J,2,FALSE),0))</f>
        <v>-1</v>
      </c>
      <c r="ER10" s="4">
        <f>IF(BJ10="",0,IFERROR(VLOOKUP(BJ5&amp;BJ6&amp;BJ7&amp;BJ8&amp;BJ9&amp;BJ10,General!I:J,2,FALSE),0))</f>
        <v>1</v>
      </c>
      <c r="ES10" s="4">
        <f>IF(BM10="",0,IFERROR(VLOOKUP(BM5&amp;BM6&amp;BM7&amp;BM8&amp;BM9&amp;BM10,General!I:J,2,FALSE),0))</f>
        <v>-1</v>
      </c>
      <c r="ET10" s="4">
        <f>IF(BP10="",0,IFERROR(VLOOKUP(BP5&amp;BP6&amp;BP7&amp;BP8&amp;BP9&amp;BP10,General!I:J,2,FALSE),0))</f>
        <v>1</v>
      </c>
      <c r="EU10" s="4">
        <f>IF(BS10="",0,IFERROR(VLOOKUP(BS5&amp;BS6&amp;BS7&amp;BS8&amp;BS9&amp;BS10,General!I:J,2,FALSE),0))</f>
        <v>1</v>
      </c>
      <c r="EV10" s="8">
        <f>IF(BV10="",0,IFERROR(VLOOKUP(BV5&amp;BV6&amp;BV7&amp;BV8&amp;BV9&amp;BV10,General!I:J,2,FALSE),0))</f>
        <v>-1</v>
      </c>
      <c r="EW10" s="1" t="s">
        <v>35</v>
      </c>
      <c r="EX10" s="1" t="str">
        <f>IF(OR(F6&amp;F7&amp;F8="WLW",F7&amp;F8="WW"),"Y","N")</f>
        <v>N</v>
      </c>
      <c r="EY10" s="1" t="str">
        <f>IF(OR(K6&amp;K7&amp;K8="WLW",K7&amp;K8="WW"),"Y","N")</f>
        <v>N</v>
      </c>
      <c r="EZ10" s="1" t="str">
        <f>IF(OR(R6&amp;R7&amp;R8="WLW",R7&amp;R8="WW"),"Y","N")</f>
        <v>N</v>
      </c>
      <c r="FA10" s="1">
        <f>IF(M9="","",IF(EW10="S",1,FA9+1))</f>
        <v>1</v>
      </c>
      <c r="FB10" s="14" t="str">
        <f>IF(FB9="Y","N",IF(M9="","",(IF(AND(F9&amp;F10="WW",OR(EW9&amp;EW10="SC",EW9&amp;EW10="CC")),"Y",IF(AND(F8&amp;F9&amp;F10="WLW",FQ10&lt;&gt;"B",OR(EW8&amp;EW9&amp;EW10="SCC",EW8&amp;EW9&amp;EW10="CCC")),"Y","N")))))</f>
        <v>N</v>
      </c>
      <c r="FC10" s="1" t="str">
        <f>IF(FC9="Y","N",IF(M9="","",IF(AND(K9&amp;K10="WW",OR(EW9&amp;EW10="SC",EW9&amp;EW10="CC")),"Y",IF(AND(K8&amp;K9&amp;K10="WLW",FS10&lt;&gt;"B",OR(EW8&amp;EW9&amp;EW10="SCC",EW8&amp;EW9&amp;EW10="CCC")),"Y","N"))))</f>
        <v>N</v>
      </c>
      <c r="FD10" s="1" t="str">
        <f>IF(FD9="Y","N",IF(M9="","",IF(AND(R9&amp;R10="WW",OR(EW9&amp;EW10="SC",EW9&amp;EW10="CC")),"Y",IF(AND(R8&amp;R9&amp;R10="WLW",FU10&lt;&gt;"B",OR(EW8&amp;EW9&amp;EW10="SCC",EW8&amp;EW9&amp;EW10="CCC")),"Y","N"))))</f>
        <v>N</v>
      </c>
      <c r="FE10" s="1" t="str">
        <f>IF(M9="","",IF(AND(S10&lt;0,FA10&gt;2,S10&gt;=(2-FA10)),"R","N"))</f>
        <v>N</v>
      </c>
      <c r="FF10" s="1" t="str">
        <f>IF(M9="","",IF(DS10="B",IF(M9="P",FU10,""),IF(M9="B",FU10,"")))</f>
        <v>B</v>
      </c>
      <c r="FG10" s="1" t="str">
        <f>IF(M9="","",IF(DS10="B",IF(M9="B",FU10,""),IF(M9="P",FU10,"")))</f>
        <v/>
      </c>
      <c r="FH10" s="1">
        <f>IF(M10="P",IF(FH9="",1,FH9+1),"")</f>
        <v>1</v>
      </c>
      <c r="FI10" s="1" t="str">
        <f>IF(M10="B",IF(FI9="",1,FI9+1),"")</f>
        <v/>
      </c>
      <c r="FJ10" s="1" t="str">
        <f t="shared" ref="FJ10:FK25" si="10">IF(FH5="",0,FH5)&amp;IF(FH6="",0,FH6)&amp;IF(FH7="",0,FH7)&amp;IF(FH8="",0,FH8)&amp;IF(FH9="",0,FH9)</f>
        <v>10000</v>
      </c>
      <c r="FK10" s="1" t="str">
        <f t="shared" si="10"/>
        <v>01234</v>
      </c>
      <c r="FN10" s="1" t="str">
        <f>IF(COUNTBLANK(FH5:FH9)&gt;2,"B","P")</f>
        <v>B</v>
      </c>
      <c r="FO10" s="1" t="str">
        <f>IF(COUNTBLANK(FH7:FH9)&gt;1,"B","P")</f>
        <v>B</v>
      </c>
      <c r="FP10" s="1" t="str">
        <f>IF(DW9="",DX9,DW9)&amp;F9</f>
        <v/>
      </c>
      <c r="FQ10" s="1" t="str">
        <f>IF(OR(EW10="S",AND(FB9="Y",EX10="N",FQ9&lt;&gt;"B")),"B",IFERROR(VLOOKUP(FP10,GC:GD,2,FALSE),""))</f>
        <v>B</v>
      </c>
      <c r="FR10" s="1" t="str">
        <f>IF(DY9="",DZ9,DY9)&amp;K9</f>
        <v/>
      </c>
      <c r="FS10" s="1" t="str">
        <f>IF(OR(EW10="S",AND(FC9="Y",EY10="N",FS9&lt;&gt;"B")),"B",IFERROR(VLOOKUP(FR10,GC:GD,2,FALSE),""))</f>
        <v>B</v>
      </c>
      <c r="FT10" s="1" t="str">
        <f>IF(EA9="",EB9,EA9)&amp;R9</f>
        <v/>
      </c>
      <c r="FU10" s="1" t="str">
        <f>IF(OR(EW10="S",AND(FD9="Y",EZ10="N",FU9&lt;&gt;"B")),"B",IFERROR(VLOOKUP(FT10,GC:GD,2,FALSE),""))</f>
        <v>B</v>
      </c>
      <c r="FV10" s="1">
        <f>IF(FQ10="","",IF(OR(FQ10="B",FQ10="XB"),1,RIGHT(FQ10)))</f>
        <v>1</v>
      </c>
      <c r="FW10" s="1">
        <f>IF(FS10="","",IF(OR(FS10="B",FS10="XB"),1,RIGHT(FS10)))</f>
        <v>1</v>
      </c>
      <c r="FX10" s="1">
        <f>IF(FU10="","",IF(OR(FU10="B",FU10="XB"),1,RIGHT(FU10)))</f>
        <v>1</v>
      </c>
      <c r="GA10" s="1" t="str">
        <f>General!A8</f>
        <v>F3</v>
      </c>
      <c r="GB10" s="1" t="str">
        <f>General!B8</f>
        <v>W</v>
      </c>
      <c r="GC10" s="1" t="str">
        <f>General!C8</f>
        <v>F3W</v>
      </c>
      <c r="GD10" s="1" t="str">
        <f>General!D8</f>
        <v>F2</v>
      </c>
      <c r="GF10" s="1" t="str">
        <f>General!F8</f>
        <v>LLW</v>
      </c>
      <c r="GG10" s="1">
        <f>General!G8</f>
        <v>1</v>
      </c>
    </row>
    <row r="11" spans="1:189" ht="15.75" thickBot="1">
      <c r="A11" s="1">
        <v>2</v>
      </c>
      <c r="B11" s="9" t="str">
        <f ca="1">IF(M10="","",IF(EC11=ED11,"NB",IF(EC11&gt;ED11,"P"&amp;(EC11-ED11),"B"&amp;(ED11-EC11))))</f>
        <v>P2</v>
      </c>
      <c r="C11" s="49" t="str">
        <f t="shared" si="1"/>
        <v/>
      </c>
      <c r="D11" s="44" t="str">
        <f t="shared" ref="D11:D74" si="11">DW11</f>
        <v>F2</v>
      </c>
      <c r="E11" s="45" t="str">
        <f t="shared" ref="E11:E74" si="12">DX11</f>
        <v/>
      </c>
      <c r="F11" s="8" t="str">
        <f t="shared" si="8"/>
        <v>W</v>
      </c>
      <c r="H11" s="52"/>
      <c r="I11" s="44"/>
      <c r="J11" s="25" t="str">
        <f t="shared" ref="J11:J74" ca="1" si="13">IF(M10="","",IF(P11="",IF(Q11="B","B1",Q11),IF(P11="B","P1",P11)))</f>
        <v>F2</v>
      </c>
      <c r="K11" s="13">
        <f t="shared" ref="K11:K74" ca="1" si="14">X11</f>
        <v>4</v>
      </c>
      <c r="L11" s="41"/>
      <c r="M11" s="16" t="s">
        <v>5</v>
      </c>
      <c r="O11" s="9" t="str">
        <f ca="1">IF(M10="","",VLOOKUP(CZ11,General!U:V,2,FALSE))</f>
        <v>T</v>
      </c>
      <c r="P11" s="12" t="str">
        <f ca="1">IF(M10="","",IF(W11="P",FU11,""))</f>
        <v>F2</v>
      </c>
      <c r="Q11" s="25" t="str">
        <f ca="1">IF(M10="","",IF(W11="B",FU11,""))</f>
        <v/>
      </c>
      <c r="R11" s="43" t="str">
        <f t="shared" ref="R11:R74" ca="1" si="15">IF(M10="","",IF(M11=W11,"W","L"))</f>
        <v>W</v>
      </c>
      <c r="S11" s="43">
        <f t="shared" ref="S11:S74" ca="1" si="16">IF(R11="",IF(EW11="S",0,S10),IF(R11="W",IF(EW11="S",0,S10)+INT(RIGHT(J11)),IF(EW11="S",0,S10)-INT(RIGHT(J11,1))))</f>
        <v>1</v>
      </c>
      <c r="T11" s="56">
        <f ca="1">IF(M10="","",IF(EW11="S","",IF(S11&gt;=0,S11,IF(FE11="R",S11,""))))</f>
        <v>1</v>
      </c>
      <c r="U11" s="43">
        <f ca="1">IF(M11="","",IF(T11="",SUM($T$5:$T11)+S11,SUM($T$5:$T11)))</f>
        <v>1</v>
      </c>
      <c r="V11" s="67" t="str">
        <f t="shared" ca="1" si="0"/>
        <v/>
      </c>
      <c r="W11" s="80" t="str" cm="1">
        <f t="array" aca="1" ref="W11" ca="1">IF(M10="","",INDIRECT(CZ11&amp; CR11))</f>
        <v>P</v>
      </c>
      <c r="X11" s="72" cm="1">
        <f t="array" aca="1" ref="X11" ca="1">IF(M10="","",INDIRECT(VLOOKUP(CZ11,General!R:T,3,FALSE) &amp; CR11))</f>
        <v>4</v>
      </c>
      <c r="Y11" s="80" t="str">
        <f>IF(M10="","",FN11)</f>
        <v>B</v>
      </c>
      <c r="Z11" s="70" t="str">
        <f t="shared" ref="Z11:Z74" si="17">IF(M11="","",IF(M11=Y11,"Y","N"))</f>
        <v>N</v>
      </c>
      <c r="AA11" s="81">
        <f>IF(M11="","",IF(EE10+EF11&gt;=10,10,IF(EE10+EF11&lt;=-10,-10,EE10+EF11)))</f>
        <v>-4</v>
      </c>
      <c r="AB11" s="80" t="str">
        <f>IF(M10="","",IF(FN11="B","P","B"))</f>
        <v>P</v>
      </c>
      <c r="AC11" s="70" t="str">
        <f t="shared" ref="AC11:AC74" si="18">IF(M11="","",IF(M11=AB11,"Y","N"))</f>
        <v>Y</v>
      </c>
      <c r="AD11" s="81">
        <f>IF(M11="","",IF(AD10+EG11&gt;=10,10,IF(AD10+EG11&lt;=-10,-10,AD10+EG11)))</f>
        <v>4</v>
      </c>
      <c r="AE11" s="80" t="str">
        <f>IF(M10="","",FO11)</f>
        <v>B</v>
      </c>
      <c r="AF11" s="70" t="str">
        <f t="shared" ref="AF11:AF74" si="19">IF(M11="","",IF(M11=AE11,"Y","N"))</f>
        <v>N</v>
      </c>
      <c r="AG11" s="81">
        <f>IF(M11="","",IF(AG10+EH11&gt;=10,10,IF(AG10+EH11&lt;=-10,-10,AG10+EH11)))</f>
        <v>-4</v>
      </c>
      <c r="AH11" s="80" t="str">
        <f>IF(M10="","",IF(FO11="B","P","B"))</f>
        <v>P</v>
      </c>
      <c r="AI11" s="70" t="str">
        <f t="shared" ref="AI11:AI74" si="20">IF(M11="","",IF(M11=AH11,"Y","N"))</f>
        <v>Y</v>
      </c>
      <c r="AJ11" s="81">
        <f>IF(M11="","",IF(AJ10+EI11&gt;=10,10,IF(AJ10+EI11&lt;=-10,-10,AJ10+EI11)))</f>
        <v>4</v>
      </c>
      <c r="AK11" s="80" t="str">
        <f>IF(M10="","",IF(AK10="P","B","P"))</f>
        <v>B</v>
      </c>
      <c r="AL11" s="70" t="str">
        <f t="shared" ref="AL11:AL74" si="21">IF(M11="","",IF(M11=AK11,"Y","N"))</f>
        <v>N</v>
      </c>
      <c r="AM11" s="81">
        <f>IF(M11="","",IF(AM10+EJ11&gt;=10,10,IF(AM10+EJ11&lt;=-10,-10,AM10+EJ11)))</f>
        <v>0</v>
      </c>
      <c r="AN11" s="80" t="str">
        <f t="shared" ref="AN11:AN74" si="22">IF(M10="","",IF(M9="P","P","B"))</f>
        <v>B</v>
      </c>
      <c r="AO11" s="70" t="str">
        <f t="shared" ref="AO11:AO74" si="23">IF(M11="","",IF(M11=AN11,"Y","N"))</f>
        <v>N</v>
      </c>
      <c r="AP11" s="81">
        <f>IF(M11="","",IF(AP10+EK11&gt;=10,10,IF(AP10+EK11&lt;=-10,-10,AP10+EK11)))</f>
        <v>-4</v>
      </c>
      <c r="AQ11" s="80" t="str">
        <f t="shared" ref="AQ11:AQ74" si="24">IF(M10="","",IF(M9="P","B","P"))</f>
        <v>P</v>
      </c>
      <c r="AR11" s="70" t="str">
        <f t="shared" ref="AR11:AR74" si="25">IF(M11="","",IF(M11=AQ11,"Y","N"))</f>
        <v>Y</v>
      </c>
      <c r="AS11" s="81">
        <f>IF(M11="","",IF(AS10+EL11&gt;=10,10,IF(AS10+EL11&lt;=-10,-10,AS10+EL11)))</f>
        <v>4</v>
      </c>
      <c r="AT11" s="80" t="str">
        <f t="shared" ref="AT11:AT74" si="26">IF(M10="","","P")</f>
        <v>P</v>
      </c>
      <c r="AU11" s="70" t="str">
        <f t="shared" ref="AU11:AU74" si="27">IF(M11="","",IF(M11=AT11,"Y","N"))</f>
        <v>Y</v>
      </c>
      <c r="AV11" s="81">
        <f>IF(M11="","",IF(AV10+EM11&gt;=10,10,IF(AV10+EM11&lt;=-10,-10,AV10+EM11)))</f>
        <v>4</v>
      </c>
      <c r="AW11" s="80" t="str">
        <f t="shared" ref="AW11:AW74" si="28">IF(M10="","","B")</f>
        <v>B</v>
      </c>
      <c r="AX11" s="70" t="str">
        <f t="shared" ref="AX11:AX74" si="29">IF(M11="","",IF(M11=AW11,"Y","N"))</f>
        <v>N</v>
      </c>
      <c r="AY11" s="81">
        <f>IF(M11="","",IF(AY10+EN11&gt;=10,10,IF(AY10+EN11&lt;=-10,-10,AY10+EN11)))</f>
        <v>-4</v>
      </c>
      <c r="AZ11" s="80" t="str">
        <f t="shared" ref="AZ11:AZ74" si="30">IF(M10="","",M10)</f>
        <v>P</v>
      </c>
      <c r="BA11" s="70" t="str">
        <f t="shared" ref="BA11:BA74" si="31">IF(M11="","",IF(M11=AZ11,"Y","N"))</f>
        <v>Y</v>
      </c>
      <c r="BB11" s="81">
        <f>IF(M11="","",IF(BB10+EO11&gt;=10,10,IF(BB10+EO11&lt;=-10,-10,BB10+EO11)))</f>
        <v>0</v>
      </c>
      <c r="BC11" s="80" t="str">
        <f t="shared" ref="BC11:BC74" si="32">IF(M10="","",IF(M10="P","B","P"))</f>
        <v>B</v>
      </c>
      <c r="BD11" s="70" t="str">
        <f t="shared" ref="BD11:BD74" si="33">IF(M11="","",IF(BC11=M11,"Y","N"))</f>
        <v>N</v>
      </c>
      <c r="BE11" s="81">
        <f>IF(M11="","",IF(BE10+EP11&gt;=10,10,IF(BE10+EP11&lt;=-10,-10,BE10+EP11)))</f>
        <v>0</v>
      </c>
      <c r="BF11" s="80" t="str">
        <f t="shared" ref="BF11:BF74" si="34">IF(M10="","",M8)</f>
        <v>B</v>
      </c>
      <c r="BG11" s="70" t="str">
        <f t="shared" ref="BG11:BG74" si="35">IF(M11="","",IF(M11=BF11,"Y","N"))</f>
        <v>N</v>
      </c>
      <c r="BH11" s="81">
        <f>IF(M11="","",IF(BH10+EQ11&gt;=10,10,IF(BH10+EQ11&lt;=-10,-10,BH10+EQ11)))</f>
        <v>-4</v>
      </c>
      <c r="BI11" s="80" t="str">
        <f t="shared" ref="BI11:BI74" si="36">IF(M10="","",IF(M8="P","B","P"))</f>
        <v>P</v>
      </c>
      <c r="BJ11" s="70" t="str">
        <f t="shared" ref="BJ11:BJ74" si="37">IF(M11="","",IF(M11=BI11,"Y","N"))</f>
        <v>Y</v>
      </c>
      <c r="BK11" s="81">
        <f>IF(M11="","",IF(BK10+ER11&gt;=10,10,IF(BK10+ER11&lt;=-10,-10,BK10+ER11)))</f>
        <v>4</v>
      </c>
      <c r="BL11" s="80" t="str">
        <f t="shared" ref="BL11:BL74" si="38">IF(M10="","",M7)</f>
        <v>B</v>
      </c>
      <c r="BM11" s="70" t="str">
        <f t="shared" ref="BM11:BM74" si="39">IF(M11="","",IF(M11=BL11,"Y","N"))</f>
        <v>N</v>
      </c>
      <c r="BN11" s="81">
        <f>IF(M11="","",IF(BN10+ES11&gt;=10,10,IF(BN10+ES11&lt;=-10,-10,BN10+ES11)))</f>
        <v>-4</v>
      </c>
      <c r="BO11" s="80" t="str">
        <f t="shared" ref="BO11:BO74" si="40">IF(M10="","",IF(M7="P","B","P"))</f>
        <v>P</v>
      </c>
      <c r="BP11" s="70" t="str">
        <f t="shared" ref="BP11:BP74" si="41">IF(M11="","",IF(M11=BO11,"Y","N"))</f>
        <v>Y</v>
      </c>
      <c r="BQ11" s="81">
        <f>IF(M11="","",IF(BQ10+ET11&gt;=10,10,IF(BQ10+ET11&lt;=-10,-10,BQ10+ET11)))</f>
        <v>4</v>
      </c>
      <c r="BR11" s="80" t="str">
        <f t="shared" ref="BR11:BR74" si="42">IF(M10="","",M6)</f>
        <v>B</v>
      </c>
      <c r="BS11" s="70" t="str">
        <f t="shared" ref="BS11:BS74" si="43">IF(M11="","",IF(M11=BR11,"Y","N"))</f>
        <v>N</v>
      </c>
      <c r="BT11" s="81">
        <f>IF(M11="","",IF(BT10+EU11&gt;=10,10,IF(BT10+EU11&lt;=-10,-10,BT10+EU11)))</f>
        <v>0</v>
      </c>
      <c r="BU11" s="80" t="str">
        <f t="shared" ref="BU11:BU74" si="44">IF(M10="","",IF(M6="P","B","P"))</f>
        <v>P</v>
      </c>
      <c r="BV11" s="70" t="str">
        <f t="shared" ref="BV11:BV74" si="45">IF(M11="","",IF(M11=BU11,"Y","N"))</f>
        <v>Y</v>
      </c>
      <c r="BW11" s="81">
        <f>IF(M11="","",IF(BW10+EV11&gt;=10,10,IF(BW10+EV11&lt;=-10,-10,BW10+EV11)))</f>
        <v>0</v>
      </c>
      <c r="BX11" s="70">
        <f t="shared" ref="BX11:BX74" si="46">MAX(AA11,AD11,AG11,AJ11,AM11,AP11,AS11,AV11,AY11,BB11,BE11,BH11,BK11,BN11,BQ11,BT11,BW11)</f>
        <v>4</v>
      </c>
      <c r="BY11" s="70">
        <f t="shared" ref="BY11:BY74" si="47">COUNTIF(CA11:CQ11,BX11)</f>
        <v>6</v>
      </c>
      <c r="BZ11" s="72"/>
      <c r="CA11" s="80">
        <f t="shared" ref="CA11:CA74" si="48">AA11</f>
        <v>-4</v>
      </c>
      <c r="CB11" s="70">
        <f t="shared" ref="CB11:CB74" si="49">AD11</f>
        <v>4</v>
      </c>
      <c r="CC11" s="70">
        <f t="shared" ref="CC11:CC74" si="50">AG11</f>
        <v>-4</v>
      </c>
      <c r="CD11" s="70">
        <f t="shared" ref="CD11:CD74" si="51">AJ11</f>
        <v>4</v>
      </c>
      <c r="CE11" s="70">
        <f t="shared" ref="CE11:CE74" si="52">AM11</f>
        <v>0</v>
      </c>
      <c r="CF11" s="70">
        <f t="shared" ref="CF11:CF74" si="53">AP11</f>
        <v>-4</v>
      </c>
      <c r="CG11" s="70">
        <f t="shared" ref="CG11:CG74" si="54">AS11</f>
        <v>4</v>
      </c>
      <c r="CH11" s="70">
        <f t="shared" ref="CH11:CH74" si="55">AV11</f>
        <v>4</v>
      </c>
      <c r="CI11" s="70">
        <f t="shared" ref="CI11:CI74" si="56">AY11</f>
        <v>-4</v>
      </c>
      <c r="CJ11" s="70">
        <f t="shared" ref="CJ11:CJ74" si="57">BB11</f>
        <v>0</v>
      </c>
      <c r="CK11" s="70">
        <f t="shared" ref="CK11:CK74" si="58">BE11</f>
        <v>0</v>
      </c>
      <c r="CL11" s="70">
        <f t="shared" ref="CL11:CL74" si="59">BH11</f>
        <v>-4</v>
      </c>
      <c r="CM11" s="70">
        <f t="shared" ref="CM11:CM74" si="60">BK11</f>
        <v>4</v>
      </c>
      <c r="CN11" s="70">
        <f t="shared" ref="CN11:CN74" si="61">BN11</f>
        <v>-4</v>
      </c>
      <c r="CO11" s="70">
        <f t="shared" ref="CO11:CO74" si="62">BQ11</f>
        <v>4</v>
      </c>
      <c r="CP11" s="70">
        <f t="shared" ref="CP11:CP74" si="63">BT11</f>
        <v>0</v>
      </c>
      <c r="CQ11" s="72">
        <f t="shared" ref="CQ11:CQ74" si="64">BW11</f>
        <v>0</v>
      </c>
      <c r="CR11" s="9">
        <v>11</v>
      </c>
      <c r="CS11" s="32">
        <f t="shared" ref="CS11:CS14" si="65">CR11</f>
        <v>11</v>
      </c>
      <c r="CT11" s="9" t="str" cm="1">
        <f t="array" ref="CT11">IFERROR(INDEX($CA$4:$CQ$4,_xlfn.AGGREGATE(15,6,COLUMN($CA$4:$CQ$4)-COLUMN($BZ$1)/($CA$11:$CQ$11=MAX($CA$11:$CQ$11)),COLUMNS(CQ$4:$CQ4))),"")</f>
        <v>AB</v>
      </c>
      <c r="CU11" s="4" t="str" cm="1">
        <f t="array" ref="CU11">IFERROR(INDEX($CA$4:$CQ$4,_xlfn.AGGREGATE(15,6,COLUMN($CA$4:$CQ$4)-COLUMN($BZ$1)/($CA$11:$CQ$11=MAX($CA$11:$CQ$11)),COLUMNS($CQ$4:CR4))),"")</f>
        <v>AH</v>
      </c>
      <c r="CV11" s="4" t="str" cm="1">
        <f t="array" ref="CV11">IFERROR(INDEX($CA$4:$CQ$4,_xlfn.AGGREGATE(15,6,COLUMN($CA$4:$CQ$4)-COLUMN($BZ$1)/($CA$11:$CQ$11=MAX($CA$11:$CQ$11)),COLUMNS($CQ$4:CS4))),"")</f>
        <v>AQ</v>
      </c>
      <c r="CW11" s="8" t="str" cm="1">
        <f t="array" ref="CW11">IFERROR(INDEX($CA$4:$CQ$4,_xlfn.AGGREGATE(15,6,COLUMN($CA$4:$CQ$4)-COLUMN($BZ$1)/($CA$11:$CQ$11=MAX($CA$11:$CQ$11)),COLUMNS($CQ$4:CT4))),"")</f>
        <v>AT</v>
      </c>
      <c r="CX11" s="106" t="str">
        <f ca="1">IF(DK11="",DJ11,DP11)</f>
        <v>AT</v>
      </c>
      <c r="CY11" s="4" t="str">
        <f ca="1">IF(DN10&gt;1,"R","N")</f>
        <v>R</v>
      </c>
      <c r="CZ11" s="4" t="str">
        <f t="shared" ref="CZ11:CZ42" ca="1" si="66">CX10</f>
        <v>AQ</v>
      </c>
      <c r="DA11" s="8">
        <v>1</v>
      </c>
      <c r="DB11" s="9" t="str">
        <f>IFERROR(VLOOKUP(CT11,General!R:S,2,FALSE),"")</f>
        <v>AC</v>
      </c>
      <c r="DC11" s="4" t="str">
        <f>IFERROR(VLOOKUP(CU11,General!R:S,2,FALSE),"")</f>
        <v>AI</v>
      </c>
      <c r="DD11" s="4" t="str">
        <f>IFERROR(VLOOKUP(CV11,General!R:S,2,FALSE),"")</f>
        <v>AR</v>
      </c>
      <c r="DE11" s="8" t="str">
        <f>IFERROR(VLOOKUP(CW11,General!R:S,2,FALSE),"")</f>
        <v>AU</v>
      </c>
      <c r="DF11" s="9">
        <f ca="1">IF(CT11="",-1,COUNTIF(INDIRECT(DB11&amp;$CR$10):INDIRECT(DB11&amp;CR11),"Y"))</f>
        <v>2</v>
      </c>
      <c r="DG11" s="4">
        <f ca="1">IF(CU11="",-1,COUNTIF(INDIRECT(DC11&amp;$CR$10):INDIRECT(DC11&amp;CR11),"Y"))</f>
        <v>2</v>
      </c>
      <c r="DH11" s="4">
        <f ca="1">IF(CV11="",-1,COUNTIF(INDIRECT(DD11&amp;$CR$10):INDIRECT(DD11&amp;CR11),"Y"))</f>
        <v>2</v>
      </c>
      <c r="DI11" s="32">
        <f ca="1">IF(CW11="",-1,COUNTIF(INDIRECT(DE11&amp;$CR$10):INDIRECT(DE11&amp;CR11),"Y"))</f>
        <v>2</v>
      </c>
      <c r="DJ11" s="9" t="str" cm="1">
        <f t="array" aca="1" ref="DJ11" ca="1">IFERROR(INDEX($CT$11:$CW$11,_xlfn.AGGREGATE(15,6,COLUMN($CT$11:$CW$11)-COLUMN($CS$11)/($DF$11:$DI$11=MAX($DF$11:$DI$11)),COLUMNS($CT$11:CT11))),"")</f>
        <v>AB</v>
      </c>
      <c r="DK11" s="9" t="str" cm="1">
        <f t="array" aca="1" ref="DK11" ca="1">IFERROR(INDEX($CT$11:$CW$11,_xlfn.AGGREGATE(15,6,COLUMN($CT$11:$CW$11)-COLUMN($CS$11)/($DF$11:$DI$11=MAX($DF$11:$DI$11)),COLUMNS($CT$11:CU11))),"")</f>
        <v>AH</v>
      </c>
      <c r="DL11" s="9" t="str" cm="1">
        <f t="array" aca="1" ref="DL11" ca="1">IFERROR(INDEX($CT$11:$CW$11,_xlfn.AGGREGATE(15,6,COLUMN($CT$11:$CW$11)-COLUMN($CS$11)/($DF$11:$DI$11=MAX($DF$11:$DI$11)),COLUMNS($CT$11:CV11))),"")</f>
        <v>AQ</v>
      </c>
      <c r="DM11" s="9" t="str" cm="1">
        <f t="array" aca="1" ref="DM11" ca="1">IFERROR(INDEX($CT$11:$CW$11,_xlfn.AGGREGATE(15,6,COLUMN($CT$11:$CW$11)-COLUMN($CS$11)/($DF$11:$DI$11=MAX($DF$11:$DI$11)),COLUMNS($CT$11:CW11))),"")</f>
        <v>AT</v>
      </c>
      <c r="DN11" s="117">
        <f ca="1">COUNTIF(DF11:DI11,MAX(DF11:DI11))</f>
        <v>4</v>
      </c>
      <c r="DO11" s="32">
        <f ca="1">IF(DN11=1,1,DA11)</f>
        <v>1</v>
      </c>
      <c r="DP11" s="8" t="str">
        <f t="shared" ca="1" si="9"/>
        <v>AT</v>
      </c>
      <c r="DQ11" s="9" t="str">
        <f t="shared" si="5"/>
        <v>B</v>
      </c>
      <c r="DR11" s="4" t="str">
        <f t="shared" si="6"/>
        <v>T</v>
      </c>
      <c r="DS11" s="4" t="str">
        <f t="shared" si="7"/>
        <v>C</v>
      </c>
      <c r="DT11" s="4" t="str">
        <f t="shared" si="2"/>
        <v>L</v>
      </c>
      <c r="DU11" s="4" t="str">
        <f t="shared" si="3"/>
        <v>-1</v>
      </c>
      <c r="DV11" s="4" t="str">
        <f t="shared" si="4"/>
        <v>L</v>
      </c>
      <c r="DW11" s="1" t="str">
        <f>IF(M10="","",IF(DQ11="B",IF(M10="P",FQ11,""),IF(M9="B",FQ11,"")))</f>
        <v>F2</v>
      </c>
      <c r="DX11" s="1" t="str">
        <f>IF(M10="","",IF(DQ11="B",IF(M10="B",FQ11,""),IF(M9="P",FQ11,"")))</f>
        <v/>
      </c>
      <c r="DY11" s="1" t="str">
        <f>IF(M10="","",IF(DR11="C",IF(M10="B",FS11,""),IF(M9="B",FS11,"")))</f>
        <v/>
      </c>
      <c r="DZ11" s="1" t="str">
        <f>IF(M10="","",IF(DR11="C",IF(M10="P",FS11,""),IF(M9="P",FS11,"")))</f>
        <v/>
      </c>
      <c r="EA11" s="1" t="str">
        <f>IF(M10="","",IF(AND(DW11="L5",DZ11="L5",FG11=""),"L0",FF11))</f>
        <v/>
      </c>
      <c r="EB11" s="1" t="str">
        <f>IF(M10="","",IF(AND(DX11="L5",DZ11="L5",FF11=""),"L0",FG11))</f>
        <v>F2</v>
      </c>
      <c r="EC11" s="1">
        <f ca="1">IF(D11="",0,IF(OR(D11="B",D11="XB"),1,INT(RIGHT(D11))))+IF(I11="",0,IF(OR(I11="B",I11="XB"),1,INT(RIGHT(I11))))+IF(P11="",0,IF(OR(P11="B",P11="XB"),1,INT(RIGHT(P11))))</f>
        <v>4</v>
      </c>
      <c r="ED11" s="1">
        <f ca="1">IF(E11="",0,IF(OR(E11="B",E11="XB"),1,INT(RIGHT(E11))))+IF(J11="",0,IF(OR(J11="B",J11="XB"),1,INT(RIGHT(J11))))+IF(Q11="",0,IF(OR(Q11="B",Q11="XB"),1,INT(RIGHT(Q11))))</f>
        <v>2</v>
      </c>
      <c r="EE11" s="9">
        <f>IF(M11="","",IF(EE10+EF11&gt;=10,10,IF(EE10+EF11&lt;=-10,-10,EE10+EF11)))</f>
        <v>-4</v>
      </c>
      <c r="EF11" s="4">
        <f>IF(Z11="",0,IFERROR(VLOOKUP(Z6&amp;Z7&amp;Z8&amp;Z9&amp;Z10&amp;Z11,General!I:J,2,FALSE),0))</f>
        <v>-3</v>
      </c>
      <c r="EG11" s="4">
        <f>IF(AC11="",0,IFERROR(VLOOKUP(AC6&amp;AC7&amp;AC8&amp;AC9&amp;AC10&amp;AC11,General!I:J,2,FALSE),0))</f>
        <v>3</v>
      </c>
      <c r="EH11" s="4">
        <f>IF(AF11="",0,IFERROR(VLOOKUP(AF6&amp;AF7&amp;AF8&amp;AF9&amp;AF10&amp;AF11,General!I:J,2,FALSE),0))</f>
        <v>-3</v>
      </c>
      <c r="EI11" s="4">
        <f>IF(AI11="",0,IFERROR(VLOOKUP(AI6&amp;AI7&amp;AI8&amp;AI9&amp;AI10&amp;AI11,General!I:J,2,FALSE),0))</f>
        <v>3</v>
      </c>
      <c r="EJ11" s="4">
        <f>IF(AL11="",0,IFERROR(VLOOKUP(AL6&amp;AL7&amp;AL8&amp;AL9&amp;AL10&amp;AL11,General!I:J,2,FALSE),0))</f>
        <v>-1</v>
      </c>
      <c r="EK11" s="4">
        <f>IF(AO11="",0,IFERROR(VLOOKUP(AO6&amp;AO7&amp;AO8&amp;AO9&amp;AO10&amp;AO11,General!I:J,2,FALSE),0))</f>
        <v>-3</v>
      </c>
      <c r="EL11" s="4">
        <f>IF(AR11="",0,IFERROR(VLOOKUP(AR6&amp;AR7&amp;AR8&amp;AR9&amp;AR10&amp;AR11,General!I:J,2,FALSE),0))</f>
        <v>3</v>
      </c>
      <c r="EM11" s="4">
        <f>IF(AU11="",0,IFERROR(VLOOKUP(AU6&amp;AU7&amp;AU8&amp;AU9&amp;AU10&amp;AU11,General!I:J,2,FALSE),0))</f>
        <v>3</v>
      </c>
      <c r="EN11" s="4">
        <f>IF(AX11="",0,IFERROR(VLOOKUP(AX6&amp;AX7&amp;AX8&amp;AX9&amp;AX10&amp;AX11,General!I:J,2,FALSE),0))</f>
        <v>-3</v>
      </c>
      <c r="EO11" s="4">
        <f>IF(BA11="",0,IFERROR(VLOOKUP(BA6&amp;BA7&amp;BA8&amp;BA9&amp;BA10&amp;BA11,General!I:J,2,FALSE),0))</f>
        <v>1</v>
      </c>
      <c r="EP11" s="4">
        <f>IF(BD11="",0,IFERROR(VLOOKUP(BD6&amp;BD7&amp;BD8&amp;BD9&amp;BD10&amp;BD11,General!I:J,2,FALSE),0))</f>
        <v>-1</v>
      </c>
      <c r="EQ11" s="4">
        <f>IF(BG11="",0,IFERROR(VLOOKUP(BG6&amp;BG7&amp;BG8&amp;BG9&amp;BG10&amp;BG11,General!I:J,2,FALSE),0))</f>
        <v>-3</v>
      </c>
      <c r="ER11" s="4">
        <f>IF(BJ11="",0,IFERROR(VLOOKUP(BJ6&amp;BJ7&amp;BJ8&amp;BJ9&amp;BJ10&amp;BJ11,General!I:J,2,FALSE),0))</f>
        <v>3</v>
      </c>
      <c r="ES11" s="4">
        <f>IF(BM11="",0,IFERROR(VLOOKUP(BM6&amp;BM7&amp;BM8&amp;BM9&amp;BM10&amp;BM11,General!I:J,2,FALSE),0))</f>
        <v>-3</v>
      </c>
      <c r="ET11" s="4">
        <f>IF(BP11="",0,IFERROR(VLOOKUP(BP6&amp;BP7&amp;BP8&amp;BP9&amp;BP10&amp;BP11,General!I:J,2,FALSE),0))</f>
        <v>3</v>
      </c>
      <c r="EU11" s="4">
        <f>IF(BS11="",0,IFERROR(VLOOKUP(BS6&amp;BS7&amp;BS8&amp;BS9&amp;BS10&amp;BS11,General!I:J,2,FALSE),0))</f>
        <v>-1</v>
      </c>
      <c r="EV11" s="8">
        <f>IF(BV11="",0,IFERROR(VLOOKUP(BV6&amp;BV7&amp;BV8&amp;BV9&amp;BV10&amp;BV11,General!I:J,2,FALSE),0))</f>
        <v>1</v>
      </c>
      <c r="EW11" s="1" t="str">
        <f>IF(M10="","",IF(FE10="R","S",IF(EW10="S","C",IF(S10&gt;=0,"S","C"))))</f>
        <v>C</v>
      </c>
      <c r="EX11" s="1" t="str">
        <f>IF(OR(F7&amp;F8&amp;F9="WLW",F8&amp;F9="WW"),"Y","N")</f>
        <v>N</v>
      </c>
      <c r="EY11" s="1" t="str">
        <f>IF(OR(K7&amp;K8&amp;K9="WLW",K8&amp;K9="WW"),"Y","N")</f>
        <v>N</v>
      </c>
      <c r="EZ11" s="1" t="str">
        <f>IF(OR(R7&amp;R8&amp;R9="WLW",R8&amp;R9="WW"),"Y","N")</f>
        <v>N</v>
      </c>
      <c r="FA11" s="1">
        <f>IF(M10="","",IF(EW11="S",1,FA10+1))</f>
        <v>2</v>
      </c>
      <c r="FB11" s="14" t="str">
        <f>IF(FB10="Y","N",IF(M10="","",(IF(AND(F10&amp;F11="WW",OR(EW10&amp;EW11="SC",EW10&amp;EW11="CC")),"Y",IF(AND(F9&amp;F10&amp;F11="WLW",FQ11&lt;&gt;"B",OR(EW9&amp;EW10&amp;EW11="SCC",EW9&amp;EW10&amp;EW11="CCC")),"Y","N")))))</f>
        <v>N</v>
      </c>
      <c r="FC11" s="1" t="str">
        <f ca="1">IF(FC10="Y","N",IF(M10="","",IF(AND(K10&amp;K11="WW",OR(EW10&amp;EW11="SC",EW10&amp;EW11="CC")),"Y",IF(AND(K9&amp;K10&amp;K11="WLW",FS11&lt;&gt;"B",OR(EW9&amp;EW10&amp;EW11="SCC",EW9&amp;EW10&amp;EW11="CCC")),"Y","N"))))</f>
        <v>N</v>
      </c>
      <c r="FD11" s="1" t="str">
        <f ca="1">IF(FD10="Y","N",IF(M10="","",IF(AND(R10&amp;R11="WW",OR(EW10&amp;EW11="SC",EW10&amp;EW11="CC")),"Y",IF(AND(R9&amp;R10&amp;R11="WLW",FU11&lt;&gt;"B",OR(EW9&amp;EW10&amp;EW11="SCC",EW9&amp;EW10&amp;EW11="CCC")),"Y","N"))))</f>
        <v>N</v>
      </c>
      <c r="FE11" s="1" t="str">
        <f ca="1">IF(M10="","",IF(AND(S11&lt;0,FA11&gt;2,S11&gt;=(2-FA11)),"R","N"))</f>
        <v>N</v>
      </c>
      <c r="FF11" s="1" t="str">
        <f>IF(M10="","",IF(DS11="B",IF(M10="P",FU11,""),IF(M10="B",FU11,"")))</f>
        <v/>
      </c>
      <c r="FG11" s="1" t="str">
        <f>IF(M10="","",IF(DS11="B",IF(M10="B",FU11,""),IF(M10="P",FU11,"")))</f>
        <v>F2</v>
      </c>
      <c r="FH11" s="1">
        <f>IF(M11="P",IF(FH10="",1,FH10+1),"")</f>
        <v>2</v>
      </c>
      <c r="FI11" s="1" t="str">
        <f>IF(M11="B",IF(FI10="",1,FI10+1),"")</f>
        <v/>
      </c>
      <c r="FJ11" s="1" t="str">
        <f t="shared" si="10"/>
        <v>00001</v>
      </c>
      <c r="FK11" s="1" t="str">
        <f t="shared" si="10"/>
        <v>12340</v>
      </c>
      <c r="FL11" s="1" t="str">
        <f t="shared" ref="FL11:FL45" si="67">IF(FH5="",0,FH5)&amp;IF(FH6="",0,FH6)&amp;IF(FH7="",0,FH7)&amp;IF(FH8="",0,FH8)&amp;IF(FH9="",0,FH9)&amp;IF(FH10="",0,FH10)</f>
        <v>100001</v>
      </c>
      <c r="FM11" s="1" t="str">
        <f t="shared" ref="FM11:FM45" si="68">IF(FI5="",0,FI5)&amp;IF(FI6="",0,FI6)&amp;IF(FI7="",0,FI7)&amp;IF(FI8="",0,FI8)&amp;IF(FI9="",0,FI9)&amp;IF(FI10="",0,FI10)</f>
        <v>012340</v>
      </c>
      <c r="FN11" s="1" t="str">
        <f t="shared" ref="FN11:FN45" si="69">IF(COUNTBLANK(FH6:FH10)&gt;2,"B","P")</f>
        <v>B</v>
      </c>
      <c r="FO11" s="1" t="str">
        <f t="shared" ref="FO11:FO74" si="70">IF(COUNTBLANK(FH8:FH10)&gt;1,"B","P")</f>
        <v>B</v>
      </c>
      <c r="FP11" s="1" t="str">
        <f>IF(DW10="",DX10,DW10)&amp;F10</f>
        <v>BL</v>
      </c>
      <c r="FQ11" s="1" t="str">
        <f t="shared" ref="FQ11:FQ74" si="71">IF(OR(EW11="S",AND(FB10="Y",EX11="N",FQ10&lt;&gt;"B")),"B",IFERROR(VLOOKUP(FP11,GC:GD,2,FALSE),""))</f>
        <v>F2</v>
      </c>
      <c r="FR11" s="1" t="str">
        <f>IF(DY10="",DZ10,DY10)&amp;K10</f>
        <v>B-1</v>
      </c>
      <c r="FS11" s="1" t="str">
        <f t="shared" ref="FS11:FS74" si="72">IF(OR(EW11="S",AND(FC10="Y",EY11="N",FS10&lt;&gt;"B")),"B",IFERROR(VLOOKUP(FR11,GC:GD,2,FALSE),""))</f>
        <v/>
      </c>
      <c r="FT11" s="1" t="str">
        <f>IF(EA10="",EB10,EA10)&amp;R10</f>
        <v>BL</v>
      </c>
      <c r="FU11" s="1" t="str">
        <f t="shared" ref="FU11:FU74" si="73">IF(OR(EW11="S",AND(FD10="Y",EZ11="N",FU10&lt;&gt;"B")),"B",IFERROR(VLOOKUP(FT11,GC:GD,2,FALSE),""))</f>
        <v>F2</v>
      </c>
      <c r="FV11" s="1" t="str">
        <f t="shared" ref="FV11:FV74" si="74">IF(FQ11="","",IF(OR(FQ11="B",FQ11="XB"),1,RIGHT(FQ11)))</f>
        <v>2</v>
      </c>
      <c r="FW11" s="1" t="str">
        <f t="shared" ref="FW11:FW74" si="75">IF(FS11="","",IF(OR(FS11="B",FS11="XB"),1,RIGHT(FS11)))</f>
        <v/>
      </c>
      <c r="FX11" s="1" t="str">
        <f t="shared" ref="FX11:FX74" si="76">IF(FU11="","",IF(OR(FU11="B",FU11="XB"),1,RIGHT(FU11)))</f>
        <v>2</v>
      </c>
      <c r="FY11" s="1">
        <f>IFERROR(VLOOKUP(FR10,GC:GD,2,FALSE),"")</f>
        <v>0</v>
      </c>
      <c r="GA11" s="1" t="str">
        <f>General!A9</f>
        <v>XF2</v>
      </c>
      <c r="GB11" s="1" t="str">
        <f>General!B9</f>
        <v>W</v>
      </c>
      <c r="GC11" s="1" t="str">
        <f>General!C9</f>
        <v>XF2W</v>
      </c>
      <c r="GD11" s="1" t="str">
        <f>General!D9</f>
        <v>F3</v>
      </c>
      <c r="GF11" s="1" t="str">
        <f>General!F9</f>
        <v>LWL</v>
      </c>
      <c r="GG11" s="1">
        <f>General!G9</f>
        <v>-1</v>
      </c>
    </row>
    <row r="12" spans="1:189" ht="15.75" thickBot="1">
      <c r="A12" s="1">
        <v>3</v>
      </c>
      <c r="B12" s="9" t="str">
        <f ca="1">IF(M11="","",IF(EC12=ED12,"NB",IF(EC12&gt;ED12,"P"&amp;(EC12-ED12),"B"&amp;(ED12-EC12))))</f>
        <v>P1</v>
      </c>
      <c r="C12" s="49" t="str">
        <f t="shared" si="1"/>
        <v/>
      </c>
      <c r="D12" s="44" t="str">
        <f t="shared" ca="1" si="11"/>
        <v>B</v>
      </c>
      <c r="E12" s="45" t="str">
        <f t="shared" si="12"/>
        <v/>
      </c>
      <c r="F12" s="8" t="str">
        <f t="shared" ca="1" si="8"/>
        <v>W</v>
      </c>
      <c r="H12" s="52"/>
      <c r="I12" s="44"/>
      <c r="J12" s="25" t="str">
        <f t="shared" ca="1" si="13"/>
        <v>P1</v>
      </c>
      <c r="K12" s="13">
        <f t="shared" ca="1" si="14"/>
        <v>10</v>
      </c>
      <c r="L12" s="41"/>
      <c r="M12" s="16" t="s">
        <v>5</v>
      </c>
      <c r="O12" s="9" t="str">
        <f ca="1">IF(M11="","",VLOOKUP(CZ12,General!U:V,2,FALSE))</f>
        <v>OP</v>
      </c>
      <c r="P12" s="12" t="str">
        <f ca="1">IF(M11="","",IF(W12="P",FU12,""))</f>
        <v>B</v>
      </c>
      <c r="Q12" s="25" t="str">
        <f ca="1">IF(M11="","",IF(W12="B",FU12,""))</f>
        <v/>
      </c>
      <c r="R12" s="43" t="str">
        <f t="shared" ca="1" si="15"/>
        <v>W</v>
      </c>
      <c r="S12" s="43">
        <f t="shared" ca="1" si="16"/>
        <v>1</v>
      </c>
      <c r="T12" s="56" t="str">
        <f ca="1">IF(M11="","",IF(EW12="S","",IF(S12&gt;=0,S12,IF(FE12="R",S12,""))))</f>
        <v/>
      </c>
      <c r="U12" s="43">
        <f ca="1">IF(M12="","",IF(T12="",SUM($T$5:$T12)+S12,SUM($T$5:$T12)))</f>
        <v>2</v>
      </c>
      <c r="V12" s="67" t="str">
        <f t="shared" ca="1" si="0"/>
        <v/>
      </c>
      <c r="W12" s="80" t="str" cm="1">
        <f t="array" aca="1" ref="W12" ca="1">IF(M11="","",INDIRECT(CZ12&amp; CR12))</f>
        <v>P</v>
      </c>
      <c r="X12" s="72" cm="1">
        <f t="array" aca="1" ref="X12" ca="1">IF(M11="","",INDIRECT(VLOOKUP(CZ12,General!R:T,3,FALSE) &amp; CR12))</f>
        <v>10</v>
      </c>
      <c r="Y12" s="80" t="str">
        <f>IF(M11="","",FN12)</f>
        <v>B</v>
      </c>
      <c r="Z12" s="70" t="str">
        <f t="shared" si="17"/>
        <v>N</v>
      </c>
      <c r="AA12" s="81">
        <f>IF(M12="","",IF(EE11+EF12&gt;=10,10,IF(EE11+EF12&lt;=-10,-10,EE11+EF12)))</f>
        <v>-10</v>
      </c>
      <c r="AB12" s="80" t="str">
        <f>IF(M11="","",IF(FN12="B","P","B"))</f>
        <v>P</v>
      </c>
      <c r="AC12" s="70" t="str">
        <f t="shared" si="18"/>
        <v>Y</v>
      </c>
      <c r="AD12" s="81">
        <f>IF(M12="","",IF(AD11+EG12&gt;=10,10,IF(AD11+EG12&lt;=-10,-10,AD11+EG12)))</f>
        <v>10</v>
      </c>
      <c r="AE12" s="80" t="str">
        <f>IF(M11="","",FO12)</f>
        <v>P</v>
      </c>
      <c r="AF12" s="70" t="str">
        <f t="shared" si="19"/>
        <v>Y</v>
      </c>
      <c r="AG12" s="81">
        <f>IF(M12="","",IF(AG11+EH12&gt;=10,10,IF(AG11+EH12&lt;=-10,-10,AG11+EH12)))</f>
        <v>-3</v>
      </c>
      <c r="AH12" s="80" t="str">
        <f>IF(M11="","",IF(FO12="B","P","B"))</f>
        <v>B</v>
      </c>
      <c r="AI12" s="70" t="str">
        <f t="shared" si="20"/>
        <v>N</v>
      </c>
      <c r="AJ12" s="81">
        <f>IF(M12="","",IF(AJ11+EI12&gt;=10,10,IF(AJ11+EI12&lt;=-10,-10,AJ11+EI12)))</f>
        <v>3</v>
      </c>
      <c r="AK12" s="80" t="str">
        <f t="shared" ref="AK12:AK75" si="77">IF(M11="","",IF(AK11="P","B","P"))</f>
        <v>P</v>
      </c>
      <c r="AL12" s="70" t="str">
        <f t="shared" si="21"/>
        <v>Y</v>
      </c>
      <c r="AM12" s="81">
        <f>IF(M12="","",IF(AM11+EJ12&gt;=10,10,IF(AM11+EJ12&lt;=-10,-10,AM11+EJ12)))</f>
        <v>1</v>
      </c>
      <c r="AN12" s="80" t="str">
        <f t="shared" si="22"/>
        <v>P</v>
      </c>
      <c r="AO12" s="70" t="str">
        <f t="shared" si="23"/>
        <v>Y</v>
      </c>
      <c r="AP12" s="81">
        <f>IF(M12="","",IF(AP11+EK12&gt;=10,10,IF(AP11+EK12&lt;=-10,-10,AP11+EK12)))</f>
        <v>-3</v>
      </c>
      <c r="AQ12" s="80" t="str">
        <f t="shared" si="24"/>
        <v>B</v>
      </c>
      <c r="AR12" s="70" t="str">
        <f t="shared" si="25"/>
        <v>N</v>
      </c>
      <c r="AS12" s="81">
        <f>IF(M12="","",IF(AS11+EL12&gt;=10,10,IF(AS11+EL12&lt;=-10,-10,AS11+EL12)))</f>
        <v>3</v>
      </c>
      <c r="AT12" s="80" t="str">
        <f t="shared" si="26"/>
        <v>P</v>
      </c>
      <c r="AU12" s="70" t="str">
        <f t="shared" si="27"/>
        <v>Y</v>
      </c>
      <c r="AV12" s="81">
        <f>IF(M12="","",IF(AV11+EM12&gt;=10,10,IF(AV11+EM12&lt;=-10,-10,AV11+EM12)))</f>
        <v>10</v>
      </c>
      <c r="AW12" s="80" t="str">
        <f t="shared" si="28"/>
        <v>B</v>
      </c>
      <c r="AX12" s="70" t="str">
        <f t="shared" si="29"/>
        <v>N</v>
      </c>
      <c r="AY12" s="81">
        <f>IF(M12="","",IF(AY11+EN12&gt;=10,10,IF(AY11+EN12&lt;=-10,-10,AY11+EN12)))</f>
        <v>-10</v>
      </c>
      <c r="AZ12" s="80" t="str">
        <f t="shared" si="30"/>
        <v>P</v>
      </c>
      <c r="BA12" s="70" t="str">
        <f t="shared" si="31"/>
        <v>Y</v>
      </c>
      <c r="BB12" s="81">
        <f>IF(M12="","",IF(BB11+EO12&gt;=10,10,IF(BB11+EO12&lt;=-10,-10,BB11+EO12)))</f>
        <v>3</v>
      </c>
      <c r="BC12" s="80" t="str">
        <f t="shared" si="32"/>
        <v>B</v>
      </c>
      <c r="BD12" s="70" t="str">
        <f t="shared" si="33"/>
        <v>N</v>
      </c>
      <c r="BE12" s="81">
        <f>IF(M12="","",IF(BE11+EP12&gt;=10,10,IF(BE11+EP12&lt;=-10,-10,BE11+EP12)))</f>
        <v>-3</v>
      </c>
      <c r="BF12" s="80" t="str">
        <f t="shared" si="34"/>
        <v>B</v>
      </c>
      <c r="BG12" s="70" t="str">
        <f t="shared" si="35"/>
        <v>N</v>
      </c>
      <c r="BH12" s="81">
        <f>IF(M12="","",IF(BH11+EQ12&gt;=10,10,IF(BH11+EQ12&lt;=-10,-10,BH11+EQ12)))</f>
        <v>-10</v>
      </c>
      <c r="BI12" s="80" t="str">
        <f t="shared" si="36"/>
        <v>P</v>
      </c>
      <c r="BJ12" s="70" t="str">
        <f t="shared" si="37"/>
        <v>Y</v>
      </c>
      <c r="BK12" s="81">
        <f>IF(M12="","",IF(BK11+ER12&gt;=10,10,IF(BK11+ER12&lt;=-10,-10,BK11+ER12)))</f>
        <v>10</v>
      </c>
      <c r="BL12" s="80" t="str">
        <f t="shared" si="38"/>
        <v>B</v>
      </c>
      <c r="BM12" s="70" t="str">
        <f t="shared" si="39"/>
        <v>N</v>
      </c>
      <c r="BN12" s="81">
        <f>IF(M12="","",IF(BN11+ES12&gt;=10,10,IF(BN11+ES12&lt;=-10,-10,BN11+ES12)))</f>
        <v>-10</v>
      </c>
      <c r="BO12" s="80" t="str">
        <f t="shared" si="40"/>
        <v>P</v>
      </c>
      <c r="BP12" s="70" t="str">
        <f t="shared" si="41"/>
        <v>Y</v>
      </c>
      <c r="BQ12" s="81">
        <f>IF(M12="","",IF(BQ11+ET12&gt;=10,10,IF(BQ11+ET12&lt;=-10,-10,BQ11+ET12)))</f>
        <v>10</v>
      </c>
      <c r="BR12" s="80" t="str">
        <f t="shared" si="42"/>
        <v>B</v>
      </c>
      <c r="BS12" s="70" t="str">
        <f t="shared" si="43"/>
        <v>N</v>
      </c>
      <c r="BT12" s="81">
        <f>IF(M12="","",IF(BT11+EU12&gt;=10,10,IF(BT11+EU12&lt;=-10,-10,BT11+EU12)))</f>
        <v>-3</v>
      </c>
      <c r="BU12" s="80" t="str">
        <f t="shared" si="44"/>
        <v>P</v>
      </c>
      <c r="BV12" s="70" t="str">
        <f t="shared" si="45"/>
        <v>Y</v>
      </c>
      <c r="BW12" s="81">
        <f>IF(M12="","",IF(BW11+EV12&gt;=10,10,IF(BW11+EV12&lt;=-10,-10,BW11+EV12)))</f>
        <v>3</v>
      </c>
      <c r="BX12" s="70">
        <f t="shared" si="46"/>
        <v>10</v>
      </c>
      <c r="BY12" s="70">
        <f t="shared" si="47"/>
        <v>4</v>
      </c>
      <c r="BZ12" s="72"/>
      <c r="CA12" s="80">
        <f t="shared" si="48"/>
        <v>-10</v>
      </c>
      <c r="CB12" s="70">
        <f t="shared" si="49"/>
        <v>10</v>
      </c>
      <c r="CC12" s="70">
        <f t="shared" si="50"/>
        <v>-3</v>
      </c>
      <c r="CD12" s="70">
        <f t="shared" si="51"/>
        <v>3</v>
      </c>
      <c r="CE12" s="70">
        <f t="shared" si="52"/>
        <v>1</v>
      </c>
      <c r="CF12" s="70">
        <f t="shared" si="53"/>
        <v>-3</v>
      </c>
      <c r="CG12" s="70">
        <f t="shared" si="54"/>
        <v>3</v>
      </c>
      <c r="CH12" s="70">
        <f t="shared" si="55"/>
        <v>10</v>
      </c>
      <c r="CI12" s="70">
        <f t="shared" si="56"/>
        <v>-10</v>
      </c>
      <c r="CJ12" s="70">
        <f t="shared" si="57"/>
        <v>3</v>
      </c>
      <c r="CK12" s="70">
        <f t="shared" si="58"/>
        <v>-3</v>
      </c>
      <c r="CL12" s="70">
        <f t="shared" si="59"/>
        <v>-10</v>
      </c>
      <c r="CM12" s="70">
        <f t="shared" si="60"/>
        <v>10</v>
      </c>
      <c r="CN12" s="70">
        <f t="shared" si="61"/>
        <v>-10</v>
      </c>
      <c r="CO12" s="70">
        <f t="shared" si="62"/>
        <v>10</v>
      </c>
      <c r="CP12" s="70">
        <f t="shared" si="63"/>
        <v>-3</v>
      </c>
      <c r="CQ12" s="72">
        <f t="shared" si="64"/>
        <v>3</v>
      </c>
      <c r="CR12" s="9">
        <v>12</v>
      </c>
      <c r="CS12" s="32">
        <f t="shared" si="65"/>
        <v>12</v>
      </c>
      <c r="CT12" s="9" t="str" cm="1">
        <f t="array" ref="CT12">IFERROR(INDEX($CA$4:$CQ$4,_xlfn.AGGREGATE(15,6,COLUMN($CA$4:$CQ$4)-COLUMN($BZ$1)/($CA$12:$CQ$12=MAX($CA$12:$CQ$12)),COLUMNS(CQ$4:$CQ4))),"")</f>
        <v>AB</v>
      </c>
      <c r="CU12" s="4" t="str" cm="1">
        <f t="array" ref="CU12">IFERROR(INDEX($CA$4:$CQ$4,_xlfn.AGGREGATE(15,6,COLUMN($CA$4:$CQ$4)-COLUMN($BZ$1)/($CA$12:$CQ$12=MAX($CA$12:$CQ$12)),COLUMNS($CQ$4:CR4))),"")</f>
        <v>AT</v>
      </c>
      <c r="CV12" s="4" t="str" cm="1">
        <f t="array" ref="CV12">IFERROR(INDEX($CA$4:$CQ$4,_xlfn.AGGREGATE(15,6,COLUMN($CA$4:$CQ$4)-COLUMN($BZ$1)/($CA$12:$CQ$12=MAX($CA$12:$CQ$12)),COLUMNS($CQ$4:CS4))),"")</f>
        <v>BI</v>
      </c>
      <c r="CW12" s="8" t="str" cm="1">
        <f t="array" ref="CW12">IFERROR(INDEX($CA$4:$CQ$4,_xlfn.AGGREGATE(15,6,COLUMN($CA$4:$CQ$4)-COLUMN($BZ$1)/($CA$12:$CQ$12=MAX($CA$12:$CQ$12)),COLUMNS($CQ$4:CT4))),"")</f>
        <v>BO</v>
      </c>
      <c r="CX12" s="106" t="str">
        <f t="shared" ref="CX12:CX75" ca="1" si="78">IF(DK12="",DJ12,DP12)</f>
        <v>BO</v>
      </c>
      <c r="CY12" s="4" t="str">
        <f t="shared" ref="CY12:CY75" ca="1" si="79">IF(DN11&gt;1,"R","N")</f>
        <v>R</v>
      </c>
      <c r="CZ12" s="4" t="str">
        <f t="shared" ca="1" si="66"/>
        <v>AT</v>
      </c>
      <c r="DA12" s="8"/>
      <c r="DB12" s="9" t="str">
        <f>IFERROR(VLOOKUP(CT12,General!R:S,2,FALSE),"")</f>
        <v>AC</v>
      </c>
      <c r="DC12" s="4" t="str">
        <f>IFERROR(VLOOKUP(CU12,General!R:S,2,FALSE),"")</f>
        <v>AU</v>
      </c>
      <c r="DD12" s="4" t="str">
        <f>IFERROR(VLOOKUP(CV12,General!R:S,2,FALSE),"")</f>
        <v>BJ</v>
      </c>
      <c r="DE12" s="8" t="str">
        <f>IFERROR(VLOOKUP(CW12,General!R:S,2,FALSE),"")</f>
        <v>BP</v>
      </c>
      <c r="DF12" s="9">
        <f ca="1">IF(CT12="",-1,COUNTIF(INDIRECT(DB12&amp;$CR$10):INDIRECT(DB12&amp;CR12),"Y"))</f>
        <v>3</v>
      </c>
      <c r="DG12" s="4">
        <f ca="1">IF(CU12="",-1,COUNTIF(INDIRECT(DC12&amp;$CR$10):INDIRECT(DC12&amp;CR12),"Y"))</f>
        <v>3</v>
      </c>
      <c r="DH12" s="4">
        <f ca="1">IF(CV12="",-1,COUNTIF(INDIRECT(DD12&amp;$CR$10):INDIRECT(DD12&amp;CR12),"Y"))</f>
        <v>3</v>
      </c>
      <c r="DI12" s="32">
        <f ca="1">IF(CW12="",-1,COUNTIF(INDIRECT(DE12&amp;$CR$10):INDIRECT(DE12&amp;CR12),"Y"))</f>
        <v>3</v>
      </c>
      <c r="DJ12" s="9" t="str" cm="1">
        <f t="array" aca="1" ref="DJ12" ca="1">IFERROR(INDEX($CT$12:$CW$12,_xlfn.AGGREGATE(15,6,COLUMN($CT$12:$CW$12)-COLUMN($CS$12)/($DF$12:$DI$12=MAX($DF$12:$DI$12)),COLUMNS($CT$12:CT12))),"")</f>
        <v>AB</v>
      </c>
      <c r="DK12" s="9" t="str" cm="1">
        <f t="array" aca="1" ref="DK12" ca="1">IFERROR(INDEX($CT$12:$CW$12,_xlfn.AGGREGATE(15,6,COLUMN($CT$12:$CW$12)-COLUMN($CS$12)/($DF$12:$DI$12=MAX($DF$12:$DI$12)),COLUMNS($CT$12:CU12))),"")</f>
        <v>AT</v>
      </c>
      <c r="DL12" s="9" t="str" cm="1">
        <f t="array" aca="1" ref="DL12" ca="1">IFERROR(INDEX($CT$12:$CW$12,_xlfn.AGGREGATE(15,6,COLUMN($CT$12:$CW$12)-COLUMN($CS$12)/($DF$12:$DI$12=MAX($DF$12:$DI$12)),COLUMNS($CT$12:CV12))),"")</f>
        <v>BI</v>
      </c>
      <c r="DM12" s="9" t="str" cm="1">
        <f t="array" aca="1" ref="DM12" ca="1">IFERROR(INDEX($CT$12:$CW$12,_xlfn.AGGREGATE(15,6,COLUMN($CT$12:$CW$12)-COLUMN($CS$12)/($DF$12:$DI$12=MAX($DF$12:$DI$12)),COLUMNS($CT$12:CW12))),"")</f>
        <v>BO</v>
      </c>
      <c r="DN12" s="117">
        <f t="shared" ref="DN12:DN75" ca="1" si="80">COUNTIF(DF12:DI12,MAX(DF12:DI12))</f>
        <v>4</v>
      </c>
      <c r="DO12" s="32">
        <f t="shared" ref="DO12:DO75" ca="1" si="81">IF(DN12=1,1,DA12)</f>
        <v>0</v>
      </c>
      <c r="DP12" s="8" t="str">
        <f t="shared" ca="1" si="9"/>
        <v>BO</v>
      </c>
      <c r="DQ12" s="9" t="str">
        <f t="shared" si="5"/>
        <v>B</v>
      </c>
      <c r="DR12" s="4" t="str">
        <f t="shared" ca="1" si="6"/>
        <v>T</v>
      </c>
      <c r="DS12" s="4" t="str">
        <f t="shared" ca="1" si="7"/>
        <v>C</v>
      </c>
      <c r="DT12" s="4" t="str">
        <f t="shared" si="2"/>
        <v>LW</v>
      </c>
      <c r="DU12" s="4" t="str">
        <f t="shared" ca="1" si="3"/>
        <v>-14</v>
      </c>
      <c r="DV12" s="4" t="str">
        <f t="shared" ca="1" si="4"/>
        <v>LW</v>
      </c>
      <c r="DW12" s="1" t="str">
        <f ca="1">IF(M11="","",IF(DQ12="B",IF(M11="P",FQ12,""),IF(M10="B",FQ12,"")))</f>
        <v>B</v>
      </c>
      <c r="DX12" s="1" t="str">
        <f>IF(M11="","",IF(DQ12="B",IF(M11="B",FQ12,""),IF(M10="P",FQ12,"")))</f>
        <v/>
      </c>
      <c r="DY12" s="1" t="str">
        <f ca="1">IF(M11="","",IF(DR12="C",IF(M11="B",FS12,""),IF(M10="B",FS12,"")))</f>
        <v/>
      </c>
      <c r="DZ12" s="1" t="str">
        <f ca="1">IF(M11="","",IF(DR12="C",IF(M11="P",FS12,""),IF(M10="P",FS12,"")))</f>
        <v>B</v>
      </c>
      <c r="EA12" s="1" t="str">
        <f ca="1">IF(M11="","",IF(AND(DW12="L5",DZ12="L5",FG12=""),"L0",FF12))</f>
        <v/>
      </c>
      <c r="EB12" s="1" t="str">
        <f ca="1">IF(M11="","",IF(AND(DX12="L5",DZ12="L5",FF12=""),"L0",FG12))</f>
        <v>B</v>
      </c>
      <c r="EC12" s="1">
        <f ca="1">IF(D12="",0,IF(OR(D12="B",D12="XB"),1,INT(RIGHT(D12))))+IF(I12="",0,IF(OR(I12="B",I12="XB"),1,INT(RIGHT(I12))))+IF(P12="",0,IF(OR(P12="B",P12="XB"),1,INT(RIGHT(P12))))</f>
        <v>2</v>
      </c>
      <c r="ED12" s="1">
        <f ca="1">IF(E12="",0,IF(OR(E12="B",E12="XB"),1,INT(RIGHT(E12))))+IF(J12="",0,IF(OR(J12="B",J12="XB"),1,INT(RIGHT(J12))))+IF(Q12="",0,IF(OR(Q12="B",Q12="XB"),1,INT(RIGHT(Q12))))</f>
        <v>1</v>
      </c>
      <c r="EE12" s="9">
        <f>IF(M12="","",IF(EE11+EF12&gt;=10,10,IF(EE11+EF12&lt;=-10,-10,EE11+EF12)))</f>
        <v>-10</v>
      </c>
      <c r="EF12" s="4">
        <f>IF(Z12="",0,IFERROR(VLOOKUP(Z7&amp;Z8&amp;Z9&amp;Z10&amp;Z11&amp;Z12,General!I:J,2,FALSE),0))</f>
        <v>-6</v>
      </c>
      <c r="EG12" s="4">
        <f>IF(AC12="",0,IFERROR(VLOOKUP(AC7&amp;AC8&amp;AC9&amp;AC10&amp;AC11&amp;AC12,General!I:J,2,FALSE),0))</f>
        <v>6</v>
      </c>
      <c r="EH12" s="4">
        <f>IF(AF12="",0,IFERROR(VLOOKUP(AF7&amp;AF8&amp;AF9&amp;AF10&amp;AF11&amp;AF12,General!I:J,2,FALSE),0))</f>
        <v>1</v>
      </c>
      <c r="EI12" s="4">
        <f>IF(AI12="",0,IFERROR(VLOOKUP(AI7&amp;AI8&amp;AI9&amp;AI10&amp;AI11&amp;AI12,General!I:J,2,FALSE),0))</f>
        <v>-1</v>
      </c>
      <c r="EJ12" s="4">
        <f>IF(AL12="",0,IFERROR(VLOOKUP(AL7&amp;AL8&amp;AL9&amp;AL10&amp;AL11&amp;AL12,General!I:J,2,FALSE),0))</f>
        <v>1</v>
      </c>
      <c r="EK12" s="4">
        <f>IF(AO12="",0,IFERROR(VLOOKUP(AO7&amp;AO8&amp;AO9&amp;AO10&amp;AO11&amp;AO12,General!I:J,2,FALSE),0))</f>
        <v>1</v>
      </c>
      <c r="EL12" s="4">
        <f>IF(AR12="",0,IFERROR(VLOOKUP(AR7&amp;AR8&amp;AR9&amp;AR10&amp;AR11&amp;AR12,General!I:J,2,FALSE),0))</f>
        <v>-1</v>
      </c>
      <c r="EM12" s="4">
        <f>IF(AU12="",0,IFERROR(VLOOKUP(AU7&amp;AU8&amp;AU9&amp;AU10&amp;AU11&amp;AU12,General!I:J,2,FALSE),0))</f>
        <v>6</v>
      </c>
      <c r="EN12" s="4">
        <f>IF(AX12="",0,IFERROR(VLOOKUP(AX7&amp;AX8&amp;AX9&amp;AX10&amp;AX11&amp;AX12,General!I:J,2,FALSE),0))</f>
        <v>-6</v>
      </c>
      <c r="EO12" s="4">
        <f>IF(BA12="",0,IFERROR(VLOOKUP(BA7&amp;BA8&amp;BA9&amp;BA10&amp;BA11&amp;BA12,General!I:J,2,FALSE),0))</f>
        <v>3</v>
      </c>
      <c r="EP12" s="4">
        <f>IF(BD12="",0,IFERROR(VLOOKUP(BD7&amp;BD8&amp;BD9&amp;BD10&amp;BD11&amp;BD12,General!I:J,2,FALSE),0))</f>
        <v>-3</v>
      </c>
      <c r="EQ12" s="4">
        <f>IF(BG12="",0,IFERROR(VLOOKUP(BG7&amp;BG8&amp;BG9&amp;BG10&amp;BG11&amp;BG12,General!I:J,2,FALSE),0))</f>
        <v>-6</v>
      </c>
      <c r="ER12" s="4">
        <f>IF(BJ12="",0,IFERROR(VLOOKUP(BJ7&amp;BJ8&amp;BJ9&amp;BJ10&amp;BJ11&amp;BJ12,General!I:J,2,FALSE),0))</f>
        <v>6</v>
      </c>
      <c r="ES12" s="4">
        <f>IF(BM12="",0,IFERROR(VLOOKUP(BM7&amp;BM8&amp;BM9&amp;BM10&amp;BM11&amp;BM12,General!I:J,2,FALSE),0))</f>
        <v>-6</v>
      </c>
      <c r="ET12" s="4">
        <f>IF(BP12="",0,IFERROR(VLOOKUP(BP7&amp;BP8&amp;BP9&amp;BP10&amp;BP11&amp;BP12,General!I:J,2,FALSE),0))</f>
        <v>6</v>
      </c>
      <c r="EU12" s="4">
        <f>IF(BS12="",0,IFERROR(VLOOKUP(BS7&amp;BS8&amp;BS9&amp;BS10&amp;BS11&amp;BS12,General!I:J,2,FALSE),0))</f>
        <v>-3</v>
      </c>
      <c r="EV12" s="8">
        <f>IF(BV12="",0,IFERROR(VLOOKUP(BV7&amp;BV8&amp;BV9&amp;BV10&amp;BV11&amp;BV12,General!I:J,2,FALSE),0))</f>
        <v>3</v>
      </c>
      <c r="EW12" s="1" t="str">
        <f ca="1">IF(M11="","",IF(FE11="R","S",IF(EW11="S","C",IF(S11&gt;=0,"S","C"))))</f>
        <v>S</v>
      </c>
      <c r="EX12" s="1" t="str">
        <f>IF(OR(F8&amp;F9&amp;F10="WLW",F9&amp;F10="WW"),"Y","N")</f>
        <v>N</v>
      </c>
      <c r="EY12" s="1" t="str">
        <f>IF(OR(K8&amp;K9&amp;K10="WLW",K9&amp;K10="WW"),"Y","N")</f>
        <v>N</v>
      </c>
      <c r="EZ12" s="1" t="str">
        <f>IF(OR(R8&amp;R9&amp;R10="WLW",R9&amp;R10="WW"),"Y","N")</f>
        <v>N</v>
      </c>
      <c r="FA12" s="1">
        <f ca="1">IF(M11="","",IF(EW12="S",1,FA11+1))</f>
        <v>1</v>
      </c>
      <c r="FB12" s="14" t="str">
        <f ca="1">IF(FB11="Y","N",IF(M11="","",(IF(AND(F11&amp;F12="WW",OR(EW11&amp;EW12="SC",EW11&amp;EW12="CC")),"Y",IF(AND(F10&amp;F11&amp;F12="WLW",FQ12&lt;&gt;"B",OR(EW10&amp;EW11&amp;EW12="SCC",EW10&amp;EW11&amp;EW12="CCC")),"Y","N")))))</f>
        <v>N</v>
      </c>
      <c r="FC12" s="1" t="str">
        <f ca="1">IF(FC11="Y","N",IF(M11="","",IF(AND(K11&amp;K12="WW",OR(EW11&amp;EW12="SC",EW11&amp;EW12="CC")),"Y",IF(AND(K10&amp;K11&amp;K12="WLW",FS12&lt;&gt;"B",OR(EW10&amp;EW11&amp;EW12="SCC",EW10&amp;EW11&amp;EW12="CCC")),"Y","N"))))</f>
        <v>N</v>
      </c>
      <c r="FD12" s="1" t="str">
        <f ca="1">IF(FD11="Y","N",IF(M11="","",IF(AND(R11&amp;R12="WW",OR(EW11&amp;EW12="SC",EW11&amp;EW12="CC")),"Y",IF(AND(R10&amp;R11&amp;R12="WLW",FU12&lt;&gt;"B",OR(EW10&amp;EW11&amp;EW12="SCC",EW10&amp;EW11&amp;EW12="CCC")),"Y","N"))))</f>
        <v>N</v>
      </c>
      <c r="FE12" s="1" t="str">
        <f ca="1">IF(M11="","",IF(AND(S12&lt;0,FA12&gt;2,S12&gt;=(2-FA12)),"R","N"))</f>
        <v>N</v>
      </c>
      <c r="FF12" s="1" t="str">
        <f ca="1">IF(M11="","",IF(DS12="B",IF(M11="P",FU12,""),IF(M11="B",FU12,"")))</f>
        <v/>
      </c>
      <c r="FG12" s="1" t="str">
        <f ca="1">IF(M11="","",IF(DS12="B",IF(M11="B",FU12,""),IF(M11="P",FU12,"")))</f>
        <v>B</v>
      </c>
      <c r="FH12" s="1">
        <f>IF(M12="P",IF(FH11="",1,FH11+1),"")</f>
        <v>3</v>
      </c>
      <c r="FI12" s="1" t="str">
        <f>IF(M12="B",IF(FI11="",1,FI11+1),"")</f>
        <v/>
      </c>
      <c r="FJ12" s="1" t="str">
        <f t="shared" si="10"/>
        <v>00012</v>
      </c>
      <c r="FK12" s="1" t="str">
        <f t="shared" si="10"/>
        <v>23400</v>
      </c>
      <c r="FL12" s="1" t="str">
        <f t="shared" si="67"/>
        <v>000012</v>
      </c>
      <c r="FM12" s="1" t="str">
        <f t="shared" si="68"/>
        <v>123400</v>
      </c>
      <c r="FN12" s="1" t="str">
        <f t="shared" si="69"/>
        <v>B</v>
      </c>
      <c r="FO12" s="1" t="str">
        <f t="shared" si="70"/>
        <v>P</v>
      </c>
      <c r="FP12" s="1" t="str">
        <f>IF(DW11="",DX11,DW11)&amp;F11</f>
        <v>F2W</v>
      </c>
      <c r="FQ12" s="1" t="str">
        <f t="shared" ca="1" si="71"/>
        <v>B</v>
      </c>
      <c r="FR12" s="1" t="str">
        <f ca="1">IF(DY11="",DZ11,DY11)&amp;K11</f>
        <v>4</v>
      </c>
      <c r="FS12" s="1" t="str">
        <f t="shared" ca="1" si="72"/>
        <v>B</v>
      </c>
      <c r="FT12" s="1" t="str">
        <f ca="1">IF(EA11="",EB11,EA11)&amp;R11</f>
        <v>F2W</v>
      </c>
      <c r="FU12" s="1" t="str">
        <f t="shared" ca="1" si="73"/>
        <v>B</v>
      </c>
      <c r="FV12" s="1">
        <f t="shared" ca="1" si="74"/>
        <v>1</v>
      </c>
      <c r="FW12" s="1">
        <f t="shared" ca="1" si="75"/>
        <v>1</v>
      </c>
      <c r="FX12" s="1">
        <f t="shared" ca="1" si="76"/>
        <v>1</v>
      </c>
      <c r="GA12" s="1" t="str">
        <f>General!A10</f>
        <v>XB</v>
      </c>
      <c r="GB12" s="1" t="str">
        <f>General!B10</f>
        <v>W</v>
      </c>
      <c r="GC12" s="1" t="str">
        <f>General!C10</f>
        <v>XBW</v>
      </c>
      <c r="GD12" s="1" t="str">
        <f>General!D10</f>
        <v>XF2</v>
      </c>
      <c r="GF12" s="1" t="str">
        <f>General!F10</f>
        <v>LWW</v>
      </c>
      <c r="GG12" s="1">
        <f>General!G10</f>
        <v>3</v>
      </c>
    </row>
    <row r="13" spans="1:189" ht="15.75" thickBot="1">
      <c r="A13" s="1">
        <v>4</v>
      </c>
      <c r="B13" s="9" t="str">
        <f ca="1">IF(M12="","",IF(EC13=ED13,"NB",IF(EC13&gt;ED13,"P"&amp;(EC13-ED13),"B"&amp;(ED13-EC13))))</f>
        <v>P4</v>
      </c>
      <c r="C13" s="49" t="str">
        <f t="shared" ca="1" si="1"/>
        <v/>
      </c>
      <c r="D13" s="44" t="str">
        <f t="shared" ca="1" si="11"/>
        <v>L4</v>
      </c>
      <c r="E13" s="45" t="str">
        <f t="shared" ca="1" si="12"/>
        <v/>
      </c>
      <c r="F13" s="8" t="str">
        <f t="shared" ca="1" si="8"/>
        <v>W</v>
      </c>
      <c r="H13" s="52"/>
      <c r="I13" s="44"/>
      <c r="J13" s="25" t="str">
        <f t="shared" ca="1" si="13"/>
        <v>L4</v>
      </c>
      <c r="K13" s="13">
        <f t="shared" ca="1" si="14"/>
        <v>10</v>
      </c>
      <c r="L13" s="41"/>
      <c r="M13" s="16" t="s">
        <v>5</v>
      </c>
      <c r="O13" s="9" t="str">
        <f ca="1">IF(M12="","",VLOOKUP(CZ13,General!U:V,2,FALSE))</f>
        <v xml:space="preserve">L4O </v>
      </c>
      <c r="P13" s="12" t="str">
        <f ca="1">IF(M12="","",IF(W13="P",FU13,""))</f>
        <v>L4</v>
      </c>
      <c r="Q13" s="25" t="str">
        <f ca="1">IF(M12="","",IF(W13="B",FU13,""))</f>
        <v/>
      </c>
      <c r="R13" s="43" t="str">
        <f t="shared" ca="1" si="15"/>
        <v>W</v>
      </c>
      <c r="S13" s="43">
        <f t="shared" ca="1" si="16"/>
        <v>5</v>
      </c>
      <c r="T13" s="56">
        <f ca="1">IF(M12="","",IF(EW13="S","",IF(S13&gt;=0,S13,IF(FE13="R",S13,""))))</f>
        <v>5</v>
      </c>
      <c r="U13" s="43">
        <f ca="1">IF(M13="","",IF(T13="",SUM($T$5:$T13)+S13,SUM($T$5:$T13)))</f>
        <v>6</v>
      </c>
      <c r="V13" s="67" t="str">
        <f t="shared" ca="1" si="0"/>
        <v/>
      </c>
      <c r="W13" s="80" t="str" cm="1">
        <f t="array" aca="1" ref="W13" ca="1">IF(M12="","",INDIRECT(CZ13&amp; CR13))</f>
        <v>P</v>
      </c>
      <c r="X13" s="72" cm="1">
        <f t="array" aca="1" ref="X13" ca="1">IF(M12="","",INDIRECT(VLOOKUP(CZ13,General!R:T,3,FALSE) &amp; CR13))</f>
        <v>10</v>
      </c>
      <c r="Y13" s="80" t="str">
        <f>IF(M12="","",FN13)</f>
        <v>P</v>
      </c>
      <c r="Z13" s="70" t="str">
        <f t="shared" si="17"/>
        <v>Y</v>
      </c>
      <c r="AA13" s="81">
        <f>IF(M13="","",IF(EE12+EF13&gt;=10,10,IF(EE12+EF13&lt;=-10,-10,EE12+EF13)))</f>
        <v>-9</v>
      </c>
      <c r="AB13" s="80" t="str">
        <f>IF(M12="","",IF(FN13="B","P","B"))</f>
        <v>B</v>
      </c>
      <c r="AC13" s="70" t="str">
        <f t="shared" si="18"/>
        <v>N</v>
      </c>
      <c r="AD13" s="81">
        <f>IF(M13="","",IF(AD12+EG13&gt;=10,10,IF(AD12+EG13&lt;=-10,-10,AD12+EG13)))</f>
        <v>9</v>
      </c>
      <c r="AE13" s="80" t="str">
        <f>IF(M12="","",FO13)</f>
        <v>P</v>
      </c>
      <c r="AF13" s="70" t="str">
        <f t="shared" si="19"/>
        <v>Y</v>
      </c>
      <c r="AG13" s="81">
        <f>IF(M13="","",IF(AG12+EH13&gt;=10,10,IF(AG12+EH13&lt;=-10,-10,AG12+EH13)))</f>
        <v>0</v>
      </c>
      <c r="AH13" s="80" t="str">
        <f>IF(M12="","",IF(FO13="B","P","B"))</f>
        <v>B</v>
      </c>
      <c r="AI13" s="70" t="str">
        <f t="shared" si="20"/>
        <v>N</v>
      </c>
      <c r="AJ13" s="81">
        <f>IF(M13="","",IF(AJ12+EI13&gt;=10,10,IF(AJ12+EI13&lt;=-10,-10,AJ12+EI13)))</f>
        <v>0</v>
      </c>
      <c r="AK13" s="80" t="str">
        <f t="shared" si="77"/>
        <v>B</v>
      </c>
      <c r="AL13" s="70" t="str">
        <f t="shared" si="21"/>
        <v>N</v>
      </c>
      <c r="AM13" s="81">
        <f>IF(M13="","",IF(AM12+EJ13&gt;=10,10,IF(AM12+EJ13&lt;=-10,-10,AM12+EJ13)))</f>
        <v>0</v>
      </c>
      <c r="AN13" s="80" t="str">
        <f t="shared" si="22"/>
        <v>P</v>
      </c>
      <c r="AO13" s="70" t="str">
        <f t="shared" si="23"/>
        <v>Y</v>
      </c>
      <c r="AP13" s="81">
        <f>IF(M13="","",IF(AP12+EK13&gt;=10,10,IF(AP12+EK13&lt;=-10,-10,AP12+EK13)))</f>
        <v>0</v>
      </c>
      <c r="AQ13" s="80" t="str">
        <f t="shared" si="24"/>
        <v>B</v>
      </c>
      <c r="AR13" s="70" t="str">
        <f t="shared" si="25"/>
        <v>N</v>
      </c>
      <c r="AS13" s="81">
        <f>IF(M13="","",IF(AS12+EL13&gt;=10,10,IF(AS12+EL13&lt;=-10,-10,AS12+EL13)))</f>
        <v>0</v>
      </c>
      <c r="AT13" s="80" t="str">
        <f t="shared" si="26"/>
        <v>P</v>
      </c>
      <c r="AU13" s="70" t="str">
        <f t="shared" si="27"/>
        <v>Y</v>
      </c>
      <c r="AV13" s="81">
        <f>IF(M13="","",IF(AV12+EM13&gt;=10,10,IF(AV12+EM13&lt;=-10,-10,AV12+EM13)))</f>
        <v>10</v>
      </c>
      <c r="AW13" s="80" t="str">
        <f t="shared" si="28"/>
        <v>B</v>
      </c>
      <c r="AX13" s="70" t="str">
        <f t="shared" si="29"/>
        <v>N</v>
      </c>
      <c r="AY13" s="81">
        <f>IF(M13="","",IF(AY12+EN13&gt;=10,10,IF(AY12+EN13&lt;=-10,-10,AY12+EN13)))</f>
        <v>-10</v>
      </c>
      <c r="AZ13" s="80" t="str">
        <f t="shared" si="30"/>
        <v>P</v>
      </c>
      <c r="BA13" s="70" t="str">
        <f t="shared" si="31"/>
        <v>Y</v>
      </c>
      <c r="BB13" s="81">
        <f>IF(M13="","",IF(BB12+EO13&gt;=10,10,IF(BB12+EO13&lt;=-10,-10,BB12+EO13)))</f>
        <v>9</v>
      </c>
      <c r="BC13" s="80" t="str">
        <f t="shared" si="32"/>
        <v>B</v>
      </c>
      <c r="BD13" s="70" t="str">
        <f t="shared" si="33"/>
        <v>N</v>
      </c>
      <c r="BE13" s="81">
        <f>IF(M13="","",IF(BE12+EP13&gt;=10,10,IF(BE12+EP13&lt;=-10,-10,BE12+EP13)))</f>
        <v>-9</v>
      </c>
      <c r="BF13" s="80" t="str">
        <f t="shared" si="34"/>
        <v>P</v>
      </c>
      <c r="BG13" s="70" t="str">
        <f t="shared" si="35"/>
        <v>Y</v>
      </c>
      <c r="BH13" s="81">
        <f>IF(M13="","",IF(BH12+EQ13&gt;=10,10,IF(BH12+EQ13&lt;=-10,-10,BH12+EQ13)))</f>
        <v>-9</v>
      </c>
      <c r="BI13" s="80" t="str">
        <f t="shared" si="36"/>
        <v>B</v>
      </c>
      <c r="BJ13" s="70" t="str">
        <f t="shared" si="37"/>
        <v>N</v>
      </c>
      <c r="BK13" s="81">
        <f>IF(M13="","",IF(BK12+ER13&gt;=10,10,IF(BK12+ER13&lt;=-10,-10,BK12+ER13)))</f>
        <v>9</v>
      </c>
      <c r="BL13" s="80" t="str">
        <f t="shared" si="38"/>
        <v>B</v>
      </c>
      <c r="BM13" s="70" t="str">
        <f t="shared" si="39"/>
        <v>N</v>
      </c>
      <c r="BN13" s="81">
        <f>IF(M13="","",IF(BN12+ES13&gt;=10,10,IF(BN12+ES13&lt;=-10,-10,BN12+ES13)))</f>
        <v>-10</v>
      </c>
      <c r="BO13" s="80" t="str">
        <f t="shared" si="40"/>
        <v>P</v>
      </c>
      <c r="BP13" s="70" t="str">
        <f t="shared" si="41"/>
        <v>Y</v>
      </c>
      <c r="BQ13" s="81">
        <f>IF(M13="","",IF(BQ12+ET13&gt;=10,10,IF(BQ12+ET13&lt;=-10,-10,BQ12+ET13)))</f>
        <v>10</v>
      </c>
      <c r="BR13" s="80" t="str">
        <f t="shared" si="42"/>
        <v>B</v>
      </c>
      <c r="BS13" s="70" t="str">
        <f t="shared" si="43"/>
        <v>N</v>
      </c>
      <c r="BT13" s="81">
        <f>IF(M13="","",IF(BT12+EU13&gt;=10,10,IF(BT12+EU13&lt;=-10,-10,BT12+EU13)))</f>
        <v>-9</v>
      </c>
      <c r="BU13" s="80" t="str">
        <f t="shared" si="44"/>
        <v>P</v>
      </c>
      <c r="BV13" s="70" t="str">
        <f t="shared" si="45"/>
        <v>Y</v>
      </c>
      <c r="BW13" s="81">
        <f>IF(M13="","",IF(BW12+EV13&gt;=10,10,IF(BW12+EV13&lt;=-10,-10,BW12+EV13)))</f>
        <v>9</v>
      </c>
      <c r="BX13" s="70">
        <f t="shared" si="46"/>
        <v>10</v>
      </c>
      <c r="BY13" s="70">
        <f t="shared" si="47"/>
        <v>2</v>
      </c>
      <c r="BZ13" s="72"/>
      <c r="CA13" s="80">
        <f t="shared" si="48"/>
        <v>-9</v>
      </c>
      <c r="CB13" s="70">
        <f t="shared" si="49"/>
        <v>9</v>
      </c>
      <c r="CC13" s="70">
        <f t="shared" si="50"/>
        <v>0</v>
      </c>
      <c r="CD13" s="70">
        <f t="shared" si="51"/>
        <v>0</v>
      </c>
      <c r="CE13" s="70">
        <f t="shared" si="52"/>
        <v>0</v>
      </c>
      <c r="CF13" s="70">
        <f t="shared" si="53"/>
        <v>0</v>
      </c>
      <c r="CG13" s="70">
        <f t="shared" si="54"/>
        <v>0</v>
      </c>
      <c r="CH13" s="70">
        <f t="shared" si="55"/>
        <v>10</v>
      </c>
      <c r="CI13" s="70">
        <f t="shared" si="56"/>
        <v>-10</v>
      </c>
      <c r="CJ13" s="70">
        <f t="shared" si="57"/>
        <v>9</v>
      </c>
      <c r="CK13" s="70">
        <f t="shared" si="58"/>
        <v>-9</v>
      </c>
      <c r="CL13" s="70">
        <f t="shared" si="59"/>
        <v>-9</v>
      </c>
      <c r="CM13" s="70">
        <f t="shared" si="60"/>
        <v>9</v>
      </c>
      <c r="CN13" s="70">
        <f t="shared" si="61"/>
        <v>-10</v>
      </c>
      <c r="CO13" s="70">
        <f t="shared" si="62"/>
        <v>10</v>
      </c>
      <c r="CP13" s="70">
        <f t="shared" si="63"/>
        <v>-9</v>
      </c>
      <c r="CQ13" s="72">
        <f t="shared" si="64"/>
        <v>9</v>
      </c>
      <c r="CR13" s="9">
        <v>13</v>
      </c>
      <c r="CS13" s="32">
        <f t="shared" si="65"/>
        <v>13</v>
      </c>
      <c r="CT13" s="9" t="str" cm="1">
        <f t="array" ref="CT13">IFERROR(INDEX($CA$4:$CQ$4,_xlfn.AGGREGATE(15,6,COLUMN($CA$4:$CQ$4)-COLUMN($BZ$1)/($CA$13:$CQ$13=MAX($CA$13:$CQ$13)),COLUMNS(CQ$4:$CQ4))),"")</f>
        <v>AT</v>
      </c>
      <c r="CU13" s="4" t="str" cm="1">
        <f t="array" ref="CU13">IFERROR(INDEX($CA$4:$CQ$4,_xlfn.AGGREGATE(15,6,COLUMN($CA$4:$CQ$4)-COLUMN($BZ$1)/($CA$13:$CQ$13=MAX($CA$13:$CQ$13)),COLUMNS($CQ$4:CR4))),"")</f>
        <v>BO</v>
      </c>
      <c r="CV13" s="4" t="str" cm="1">
        <f t="array" ref="CV13">IFERROR(INDEX($CA$4:$CQ$4,_xlfn.AGGREGATE(15,6,COLUMN($CA$4:$CQ$4)-COLUMN($BZ$1)/($CA$13:$CQ$13=MAX($CA$13:$CQ$13)),COLUMNS($CQ$4:CS4))),"")</f>
        <v/>
      </c>
      <c r="CW13" s="8" t="str" cm="1">
        <f t="array" ref="CW13">IFERROR(INDEX($CA$4:$CQ$4,_xlfn.AGGREGATE(15,6,COLUMN($CA$4:$CQ$4)-COLUMN($BZ$1)/($CA$13:$CQ$13=MAX($CA$13:$CQ$13)),COLUMNS($CQ$4:CT4))),"")</f>
        <v/>
      </c>
      <c r="CX13" s="106" t="str">
        <f t="shared" ca="1" si="78"/>
        <v>BO</v>
      </c>
      <c r="CY13" s="4" t="str">
        <f t="shared" ca="1" si="79"/>
        <v>R</v>
      </c>
      <c r="CZ13" s="4" t="str">
        <f t="shared" ca="1" si="66"/>
        <v>BO</v>
      </c>
      <c r="DA13" s="8"/>
      <c r="DB13" s="9" t="str">
        <f>IFERROR(VLOOKUP(CT13,General!R:S,2,FALSE),"")</f>
        <v>AU</v>
      </c>
      <c r="DC13" s="4" t="str">
        <f>IFERROR(VLOOKUP(CU13,General!R:S,2,FALSE),"")</f>
        <v>BP</v>
      </c>
      <c r="DD13" s="4" t="str">
        <f>IFERROR(VLOOKUP(CV13,General!R:S,2,FALSE),"")</f>
        <v/>
      </c>
      <c r="DE13" s="8" t="str">
        <f>IFERROR(VLOOKUP(CW13,General!R:S,2,FALSE),"")</f>
        <v/>
      </c>
      <c r="DF13" s="9">
        <f ca="1">IF(CT13="",-1,COUNTIF(INDIRECT(DB13&amp;$CR$10):INDIRECT(DB13&amp;CR13),"Y"))</f>
        <v>4</v>
      </c>
      <c r="DG13" s="4">
        <f ca="1">IF(CU13="",-1,COUNTIF(INDIRECT(DC13&amp;$CR$10):INDIRECT(DC13&amp;CR13),"Y"))</f>
        <v>4</v>
      </c>
      <c r="DH13" s="4">
        <f ca="1">IF(CV13="",-1,COUNTIF(INDIRECT(DD13&amp;$CR$10):INDIRECT(DD13&amp;CR13),"Y"))</f>
        <v>-1</v>
      </c>
      <c r="DI13" s="32">
        <f ca="1">IF(CW13="",-1,COUNTIF(INDIRECT(DE13&amp;$CR$10):INDIRECT(DE13&amp;CR13),"Y"))</f>
        <v>-1</v>
      </c>
      <c r="DJ13" s="9" t="str" cm="1">
        <f t="array" aca="1" ref="DJ13" ca="1">IFERROR(INDEX($CT$13:$CW$13,_xlfn.AGGREGATE(15,6,COLUMN($CT$13:$CW$13)-COLUMN($CS$13)/($DF$13:$DI$13=MAX($DF$13:$DI$13)),COLUMNS($CT$13:CT13))),"")</f>
        <v>AT</v>
      </c>
      <c r="DK13" s="9" t="str" cm="1">
        <f t="array" aca="1" ref="DK13" ca="1">IFERROR(INDEX($CT$13:$CW$13,_xlfn.AGGREGATE(15,6,COLUMN($CT$13:$CW$13)-COLUMN($CS$13)/($DF$13:$DI$13=MAX($DF$13:$DI$13)),COLUMNS($CT$13:CU13))),"")</f>
        <v>BO</v>
      </c>
      <c r="DL13" s="9" t="str" cm="1">
        <f t="array" aca="1" ref="DL13" ca="1">IFERROR(INDEX($CT$13:$CW$13,_xlfn.AGGREGATE(15,6,COLUMN($CT$13:$CW$13)-COLUMN($CS$13)/($DF$13:$DI$13=MAX($DF$13:$DI$13)),COLUMNS($CT$13:CV13))),"")</f>
        <v/>
      </c>
      <c r="DM13" s="9" t="str" cm="1">
        <f t="array" aca="1" ref="DM13" ca="1">IFERROR(INDEX($CT$13:$CW$13,_xlfn.AGGREGATE(15,6,COLUMN($CT$13:$CW$13)-COLUMN($CS$13)/($DF$13:$DI$13=MAX($DF$13:$DI$13)),COLUMNS($CT$13:CW13))),"")</f>
        <v/>
      </c>
      <c r="DN13" s="117">
        <f t="shared" ca="1" si="80"/>
        <v>2</v>
      </c>
      <c r="DO13" s="32">
        <f t="shared" ca="1" si="81"/>
        <v>0</v>
      </c>
      <c r="DP13" s="8" t="str">
        <f t="shared" ca="1" si="9"/>
        <v>BO</v>
      </c>
      <c r="DQ13" s="9" t="str">
        <f t="shared" ca="1" si="5"/>
        <v>B</v>
      </c>
      <c r="DR13" s="4" t="str">
        <f t="shared" ca="1" si="6"/>
        <v>T</v>
      </c>
      <c r="DS13" s="4" t="str">
        <f t="shared" ca="1" si="7"/>
        <v>C</v>
      </c>
      <c r="DT13" s="4" t="str">
        <f t="shared" ca="1" si="2"/>
        <v>WW</v>
      </c>
      <c r="DU13" s="4" t="str">
        <f t="shared" ca="1" si="3"/>
        <v>410</v>
      </c>
      <c r="DV13" s="4" t="str">
        <f t="shared" ca="1" si="4"/>
        <v>WW</v>
      </c>
      <c r="DW13" s="1" t="str">
        <f ca="1">IF(M12="","",IF(DQ13="B",IF(M12="P",FQ13,""),IF(M11="B",FQ13,"")))</f>
        <v>L4</v>
      </c>
      <c r="DX13" s="1" t="str">
        <f ca="1">IF(M12="","",IF(DQ13="B",IF(M12="B",FQ13,""),IF(M11="P",FQ13,"")))</f>
        <v/>
      </c>
      <c r="DY13" s="1" t="str">
        <f ca="1">IF(M12="","",IF(DR13="C",IF(M12="B",FS13,""),IF(M11="B",FS13,"")))</f>
        <v/>
      </c>
      <c r="DZ13" s="1" t="str">
        <f ca="1">IF(M12="","",IF(DR13="C",IF(M12="P",FS13,""),IF(M11="P",FS13,"")))</f>
        <v/>
      </c>
      <c r="EA13" s="1" t="str">
        <f ca="1">IF(M12="","",IF(AND(DW13="L5",DZ13="L5",FG13=""),"L0",FF13))</f>
        <v/>
      </c>
      <c r="EB13" s="1" t="str">
        <f ca="1">IF(M12="","",IF(AND(DX13="L5",DZ13="L5",FF13=""),"L0",FG13))</f>
        <v>L4</v>
      </c>
      <c r="EC13" s="1">
        <f ca="1">IF(D13="",0,IF(OR(D13="B",D13="XB"),1,INT(RIGHT(D13))))+IF(I13="",0,IF(OR(I13="B",I13="XB"),1,INT(RIGHT(I13))))+IF(P13="",0,IF(OR(P13="B",P13="XB"),1,INT(RIGHT(P13))))</f>
        <v>8</v>
      </c>
      <c r="ED13" s="1">
        <f ca="1">IF(E13="",0,IF(OR(E13="B",E13="XB"),1,INT(RIGHT(E13))))+IF(J13="",0,IF(OR(J13="B",J13="XB"),1,INT(RIGHT(J13))))+IF(Q13="",0,IF(OR(Q13="B",Q13="XB"),1,INT(RIGHT(Q13))))</f>
        <v>4</v>
      </c>
      <c r="EE13" s="9">
        <f>IF(M13="","",IF(EE12+EF13&gt;=10,10,IF(EE12+EF13&lt;=-10,-10,EE12+EF13)))</f>
        <v>-9</v>
      </c>
      <c r="EF13" s="4">
        <f>IF(Z13="",0,IFERROR(VLOOKUP(Z8&amp;Z9&amp;Z10&amp;Z11&amp;Z12&amp;Z13,General!I:J,2,FALSE),0))</f>
        <v>1</v>
      </c>
      <c r="EG13" s="4">
        <f>IF(AC13="",0,IFERROR(VLOOKUP(AC8&amp;AC9&amp;AC10&amp;AC11&amp;AC12&amp;AC13,General!I:J,2,FALSE),0))</f>
        <v>-1</v>
      </c>
      <c r="EH13" s="4">
        <f>IF(AF13="",0,IFERROR(VLOOKUP(AF8&amp;AF9&amp;AF10&amp;AF11&amp;AF12&amp;AF13,General!I:J,2,FALSE),0))</f>
        <v>3</v>
      </c>
      <c r="EI13" s="4">
        <f>IF(AI13="",0,IFERROR(VLOOKUP(AI8&amp;AI9&amp;AI10&amp;AI11&amp;AI12&amp;AI13,General!I:J,2,FALSE),0))</f>
        <v>-3</v>
      </c>
      <c r="EJ13" s="4">
        <f>IF(AL13="",0,IFERROR(VLOOKUP(AL8&amp;AL9&amp;AL10&amp;AL11&amp;AL12&amp;AL13,General!I:J,2,FALSE),0))</f>
        <v>-1</v>
      </c>
      <c r="EK13" s="4">
        <f>IF(AO13="",0,IFERROR(VLOOKUP(AO8&amp;AO9&amp;AO10&amp;AO11&amp;AO12&amp;AO13,General!I:J,2,FALSE),0))</f>
        <v>3</v>
      </c>
      <c r="EL13" s="4">
        <f>IF(AR13="",0,IFERROR(VLOOKUP(AR8&amp;AR9&amp;AR10&amp;AR11&amp;AR12&amp;AR13,General!I:J,2,FALSE),0))</f>
        <v>-3</v>
      </c>
      <c r="EM13" s="4">
        <f>IF(AU13="",0,IFERROR(VLOOKUP(AU8&amp;AU9&amp;AU10&amp;AU11&amp;AU12&amp;AU13,General!I:J,2,FALSE),0))</f>
        <v>6</v>
      </c>
      <c r="EN13" s="4">
        <f>IF(AX13="",0,IFERROR(VLOOKUP(AX8&amp;AX9&amp;AX10&amp;AX11&amp;AX12&amp;AX13,General!I:J,2,FALSE),0))</f>
        <v>-6</v>
      </c>
      <c r="EO13" s="4">
        <f>IF(BA13="",0,IFERROR(VLOOKUP(BA8&amp;BA9&amp;BA10&amp;BA11&amp;BA12&amp;BA13,General!I:J,2,FALSE),0))</f>
        <v>6</v>
      </c>
      <c r="EP13" s="4">
        <f>IF(BD13="",0,IFERROR(VLOOKUP(BD8&amp;BD9&amp;BD10&amp;BD11&amp;BD12&amp;BD13,General!I:J,2,FALSE),0))</f>
        <v>-6</v>
      </c>
      <c r="EQ13" s="4">
        <f>IF(BG13="",0,IFERROR(VLOOKUP(BG8&amp;BG9&amp;BG10&amp;BG11&amp;BG12&amp;BG13,General!I:J,2,FALSE),0))</f>
        <v>1</v>
      </c>
      <c r="ER13" s="4">
        <f>IF(BJ13="",0,IFERROR(VLOOKUP(BJ8&amp;BJ9&amp;BJ10&amp;BJ11&amp;BJ12&amp;BJ13,General!I:J,2,FALSE),0))</f>
        <v>-1</v>
      </c>
      <c r="ES13" s="4">
        <f>IF(BM13="",0,IFERROR(VLOOKUP(BM8&amp;BM9&amp;BM10&amp;BM11&amp;BM12&amp;BM13,General!I:J,2,FALSE),0))</f>
        <v>-6</v>
      </c>
      <c r="ET13" s="4">
        <f>IF(BP13="",0,IFERROR(VLOOKUP(BP8&amp;BP9&amp;BP10&amp;BP11&amp;BP12&amp;BP13,General!I:J,2,FALSE),0))</f>
        <v>6</v>
      </c>
      <c r="EU13" s="4">
        <f>IF(BS13="",0,IFERROR(VLOOKUP(BS8&amp;BS9&amp;BS10&amp;BS11&amp;BS12&amp;BS13,General!I:J,2,FALSE),0))</f>
        <v>-6</v>
      </c>
      <c r="EV13" s="8">
        <f>IF(BV13="",0,IFERROR(VLOOKUP(BV8&amp;BV9&amp;BV10&amp;BV11&amp;BV12&amp;BV13,General!I:J,2,FALSE),0))</f>
        <v>6</v>
      </c>
      <c r="EW13" s="1" t="str">
        <f ca="1">IF(M12="","",IF(FE12="R","S",IF(EW12="S","C",IF(S12&gt;=0,"S","C"))))</f>
        <v>C</v>
      </c>
      <c r="EX13" s="1" t="str">
        <f>IF(OR(F9&amp;F10&amp;F11="WLW",F10&amp;F11="WW"),"Y","N")</f>
        <v>N</v>
      </c>
      <c r="EY13" s="1" t="str">
        <f ca="1">IF(OR(K9&amp;K10&amp;K11="WLW",K10&amp;K11="WW"),"Y","N")</f>
        <v>N</v>
      </c>
      <c r="EZ13" s="1" t="str">
        <f ca="1">IF(OR(R9&amp;R10&amp;R11="WLW",R10&amp;R11="WW"),"Y","N")</f>
        <v>N</v>
      </c>
      <c r="FA13" s="1">
        <f ca="1">IF(M12="","",IF(EW13="S",1,FA12+1))</f>
        <v>2</v>
      </c>
      <c r="FB13" s="14" t="str">
        <f ca="1">IF(FB12="Y","N",IF(M12="","",(IF(AND(F12&amp;F13="WW",OR(EW12&amp;EW13="SC",EW12&amp;EW13="CC")),"Y",IF(AND(F11&amp;F12&amp;F13="WLW",FQ13&lt;&gt;"B",OR(EW11&amp;EW12&amp;EW13="SCC",EW11&amp;EW12&amp;EW13="CCC")),"Y","N")))))</f>
        <v>Y</v>
      </c>
      <c r="FC13" s="1" t="str">
        <f ca="1">IF(FC12="Y","N",IF(M12="","",IF(AND(K12&amp;K13="WW",OR(EW12&amp;EW13="SC",EW12&amp;EW13="CC")),"Y",IF(AND(K11&amp;K12&amp;K13="WLW",FS13&lt;&gt;"B",OR(EW11&amp;EW12&amp;EW13="SCC",EW11&amp;EW12&amp;EW13="CCC")),"Y","N"))))</f>
        <v>N</v>
      </c>
      <c r="FD13" s="1" t="str">
        <f ca="1">IF(FD12="Y","N",IF(M12="","",IF(AND(R12&amp;R13="WW",OR(EW12&amp;EW13="SC",EW12&amp;EW13="CC")),"Y",IF(AND(R11&amp;R12&amp;R13="WLW",FU13&lt;&gt;"B",OR(EW11&amp;EW12&amp;EW13="SCC",EW11&amp;EW12&amp;EW13="CCC")),"Y","N"))))</f>
        <v>Y</v>
      </c>
      <c r="FE13" s="1" t="str">
        <f ca="1">IF(M12="","",IF(AND(S13&lt;0,FA13&gt;2,S13&gt;=(2-FA13)),"R","N"))</f>
        <v>N</v>
      </c>
      <c r="FF13" s="1" t="str">
        <f ca="1">IF(M12="","",IF(DS13="B",IF(M12="P",FU13,""),IF(M12="B",FU13,"")))</f>
        <v/>
      </c>
      <c r="FG13" s="1" t="str">
        <f ca="1">IF(M12="","",IF(DS13="B",IF(M12="B",FU13,""),IF(M12="P",FU13,"")))</f>
        <v>L4</v>
      </c>
      <c r="FH13" s="1">
        <f>IF(M13="P",IF(FH12="",1,FH12+1),"")</f>
        <v>4</v>
      </c>
      <c r="FI13" s="1" t="str">
        <f>IF(M13="B",IF(FI12="",1,FI12+1),"")</f>
        <v/>
      </c>
      <c r="FJ13" s="1" t="str">
        <f t="shared" si="10"/>
        <v>00123</v>
      </c>
      <c r="FK13" s="1" t="str">
        <f t="shared" si="10"/>
        <v>34000</v>
      </c>
      <c r="FL13" s="1" t="str">
        <f t="shared" si="67"/>
        <v>000123</v>
      </c>
      <c r="FM13" s="1" t="str">
        <f t="shared" si="68"/>
        <v>234000</v>
      </c>
      <c r="FN13" s="1" t="str">
        <f t="shared" si="69"/>
        <v>P</v>
      </c>
      <c r="FO13" s="1" t="str">
        <f t="shared" si="70"/>
        <v>P</v>
      </c>
      <c r="FP13" s="1" t="str">
        <f ca="1">IF(DW12="",DX12,DW12)&amp;F12</f>
        <v>BW</v>
      </c>
      <c r="FQ13" s="1" t="str">
        <f t="shared" ca="1" si="71"/>
        <v>L4</v>
      </c>
      <c r="FR13" s="1" t="str">
        <f ca="1">IF(DY12="",DZ12,DY12)&amp;K12</f>
        <v>B10</v>
      </c>
      <c r="FS13" s="1" t="str">
        <f t="shared" ca="1" si="72"/>
        <v/>
      </c>
      <c r="FT13" s="1" t="str">
        <f ca="1">IF(EA12="",EB12,EA12)&amp;R12</f>
        <v>BW</v>
      </c>
      <c r="FU13" s="1" t="str">
        <f t="shared" ca="1" si="73"/>
        <v>L4</v>
      </c>
      <c r="FV13" s="1" t="str">
        <f t="shared" ca="1" si="74"/>
        <v>4</v>
      </c>
      <c r="FW13" s="1" t="str">
        <f t="shared" ca="1" si="75"/>
        <v/>
      </c>
      <c r="FX13" s="1" t="str">
        <f t="shared" ca="1" si="76"/>
        <v>4</v>
      </c>
      <c r="GA13" s="1" t="str">
        <f>General!A11</f>
        <v>B</v>
      </c>
      <c r="GB13" s="1" t="str">
        <f>General!B11</f>
        <v>W</v>
      </c>
      <c r="GC13" s="1" t="str">
        <f>General!C11</f>
        <v>BW</v>
      </c>
      <c r="GD13" s="1" t="str">
        <f>General!D11</f>
        <v>L4</v>
      </c>
      <c r="GF13" s="1" t="str">
        <f>General!F11</f>
        <v>WLL</v>
      </c>
      <c r="GG13" s="1">
        <f>General!G11</f>
        <v>-3</v>
      </c>
    </row>
    <row r="14" spans="1:189" ht="15.75" thickBot="1">
      <c r="A14" s="1">
        <v>5</v>
      </c>
      <c r="B14" s="33" t="str">
        <f ca="1">IF(M13="","",IF(EC14=ED14,"NB",IF(EC14&gt;ED14,"P"&amp;(EC14-ED14),"B"&amp;(ED14-EC14))))</f>
        <v>B1</v>
      </c>
      <c r="C14" s="50" t="str">
        <f t="shared" ca="1" si="1"/>
        <v/>
      </c>
      <c r="D14" s="46" t="str">
        <f t="shared" ca="1" si="11"/>
        <v>B</v>
      </c>
      <c r="E14" s="47" t="str">
        <f t="shared" ca="1" si="12"/>
        <v/>
      </c>
      <c r="F14" s="10" t="str">
        <f t="shared" ca="1" si="8"/>
        <v>L</v>
      </c>
      <c r="G14" s="1" t="str">
        <f ca="1">DX14</f>
        <v/>
      </c>
      <c r="H14" s="53"/>
      <c r="I14" s="46"/>
      <c r="J14" s="25" t="str">
        <f t="shared" ca="1" si="13"/>
        <v>B1</v>
      </c>
      <c r="K14" s="13">
        <f t="shared" ca="1" si="14"/>
        <v>10</v>
      </c>
      <c r="L14" s="41"/>
      <c r="M14" s="17" t="s">
        <v>6</v>
      </c>
      <c r="O14" s="9" t="str">
        <f ca="1">IF(M13="","",VLOOKUP(CZ14,General!U:V,2,FALSE))</f>
        <v xml:space="preserve">L4O </v>
      </c>
      <c r="P14" s="12" t="str">
        <f ca="1">IF(M13="","",IF(W14="P",FU14,""))</f>
        <v/>
      </c>
      <c r="Q14" s="25" t="str">
        <f ca="1">IF(M13="","",IF(W14="B",FU14,""))</f>
        <v>B</v>
      </c>
      <c r="R14" s="43" t="str">
        <f t="shared" ca="1" si="15"/>
        <v>W</v>
      </c>
      <c r="S14" s="43">
        <f t="shared" ca="1" si="16"/>
        <v>1</v>
      </c>
      <c r="T14" s="57" t="str">
        <f ca="1">IF(M13="","",IF(EW14="S","",IF(S14&gt;=0,S14,IF(FE14="R",S14,""))))</f>
        <v/>
      </c>
      <c r="U14" s="43">
        <f ca="1">IF(M14="","",IF(T14="",SUM($T$5:$T14)+S14,SUM($T$5:$T14)))</f>
        <v>7</v>
      </c>
      <c r="V14" s="68" t="str">
        <f t="shared" ca="1" si="0"/>
        <v/>
      </c>
      <c r="W14" s="80" t="str" cm="1">
        <f t="array" aca="1" ref="W14" ca="1">IF(M13="","",INDIRECT(CZ14&amp; CR14))</f>
        <v>B</v>
      </c>
      <c r="X14" s="72" cm="1">
        <f t="array" aca="1" ref="X14" ca="1">IF(M13="","",INDIRECT(VLOOKUP(CZ14,General!R:T,3,FALSE) &amp; CR14))</f>
        <v>10</v>
      </c>
      <c r="Y14" s="80" t="str">
        <f>IF(M13="","",FN14)</f>
        <v>P</v>
      </c>
      <c r="Z14" s="70" t="str">
        <f t="shared" si="17"/>
        <v>N</v>
      </c>
      <c r="AA14" s="81">
        <f>IF(M14="","",IF(EE13+EF14&gt;=10,10,IF(EE13+EF14&lt;=-10,-10,EE13+EF14)))</f>
        <v>-10</v>
      </c>
      <c r="AB14" s="80" t="str">
        <f>IF(M13="","",IF(FN14="B","P","B"))</f>
        <v>B</v>
      </c>
      <c r="AC14" s="70" t="str">
        <f t="shared" si="18"/>
        <v>Y</v>
      </c>
      <c r="AD14" s="81">
        <f>IF(M14="","",IF(AD13+EG14&gt;=10,10,IF(AD13+EG14&lt;=-10,-10,AD13+EG14)))</f>
        <v>10</v>
      </c>
      <c r="AE14" s="80" t="str">
        <f>IF(M13="","",FO14)</f>
        <v>P</v>
      </c>
      <c r="AF14" s="70" t="str">
        <f t="shared" si="19"/>
        <v>N</v>
      </c>
      <c r="AG14" s="81">
        <f>IF(M14="","",IF(AG13+EH14&gt;=10,10,IF(AG13+EH14&lt;=-10,-10,AG13+EH14)))</f>
        <v>-1</v>
      </c>
      <c r="AH14" s="80" t="str">
        <f>IF(M13="","",IF(FO14="B","P","B"))</f>
        <v>B</v>
      </c>
      <c r="AI14" s="70" t="str">
        <f t="shared" si="20"/>
        <v>Y</v>
      </c>
      <c r="AJ14" s="81">
        <f>IF(M14="","",IF(AJ13+EI14&gt;=10,10,IF(AJ13+EI14&lt;=-10,-10,AJ13+EI14)))</f>
        <v>1</v>
      </c>
      <c r="AK14" s="80" t="str">
        <f t="shared" si="77"/>
        <v>P</v>
      </c>
      <c r="AL14" s="70" t="str">
        <f t="shared" si="21"/>
        <v>N</v>
      </c>
      <c r="AM14" s="81">
        <f>IF(M14="","",IF(AM13+EJ14&gt;=10,10,IF(AM13+EJ14&lt;=-10,-10,AM13+EJ14)))</f>
        <v>-3</v>
      </c>
      <c r="AN14" s="80" t="str">
        <f t="shared" si="22"/>
        <v>P</v>
      </c>
      <c r="AO14" s="70" t="str">
        <f t="shared" si="23"/>
        <v>N</v>
      </c>
      <c r="AP14" s="81">
        <f>IF(M14="","",IF(AP13+EK14&gt;=10,10,IF(AP13+EK14&lt;=-10,-10,AP13+EK14)))</f>
        <v>-1</v>
      </c>
      <c r="AQ14" s="80" t="str">
        <f t="shared" si="24"/>
        <v>B</v>
      </c>
      <c r="AR14" s="70" t="str">
        <f t="shared" si="25"/>
        <v>Y</v>
      </c>
      <c r="AS14" s="81">
        <f>IF(M14="","",IF(AS13+EL14&gt;=10,10,IF(AS13+EL14&lt;=-10,-10,AS13+EL14)))</f>
        <v>1</v>
      </c>
      <c r="AT14" s="80" t="str">
        <f t="shared" si="26"/>
        <v>P</v>
      </c>
      <c r="AU14" s="70" t="str">
        <f t="shared" si="27"/>
        <v>N</v>
      </c>
      <c r="AV14" s="81">
        <f>IF(M14="","",IF(AV13+EM14&gt;=10,10,IF(AV13+EM14&lt;=-10,-10,AV13+EM14)))</f>
        <v>9</v>
      </c>
      <c r="AW14" s="80" t="str">
        <f t="shared" si="28"/>
        <v>B</v>
      </c>
      <c r="AX14" s="70" t="str">
        <f t="shared" si="29"/>
        <v>Y</v>
      </c>
      <c r="AY14" s="81">
        <f>IF(M14="","",IF(AY13+EN14&gt;=10,10,IF(AY13+EN14&lt;=-10,-10,AY13+EN14)))</f>
        <v>-9</v>
      </c>
      <c r="AZ14" s="80" t="str">
        <f t="shared" si="30"/>
        <v>P</v>
      </c>
      <c r="BA14" s="70" t="str">
        <f t="shared" si="31"/>
        <v>N</v>
      </c>
      <c r="BB14" s="81">
        <f>IF(M14="","",IF(BB13+EO14&gt;=10,10,IF(BB13+EO14&lt;=-10,-10,BB13+EO14)))</f>
        <v>8</v>
      </c>
      <c r="BC14" s="80" t="str">
        <f t="shared" si="32"/>
        <v>B</v>
      </c>
      <c r="BD14" s="70" t="str">
        <f t="shared" si="33"/>
        <v>Y</v>
      </c>
      <c r="BE14" s="81">
        <f>IF(M14="","",IF(BE13+EP14&gt;=10,10,IF(BE13+EP14&lt;=-10,-10,BE13+EP14)))</f>
        <v>-8</v>
      </c>
      <c r="BF14" s="80" t="str">
        <f t="shared" si="34"/>
        <v>P</v>
      </c>
      <c r="BG14" s="70" t="str">
        <f t="shared" si="35"/>
        <v>N</v>
      </c>
      <c r="BH14" s="81">
        <f>IF(M14="","",IF(BH13+EQ14&gt;=10,10,IF(BH13+EQ14&lt;=-10,-10,BH13+EQ14)))</f>
        <v>-10</v>
      </c>
      <c r="BI14" s="80" t="str">
        <f t="shared" si="36"/>
        <v>B</v>
      </c>
      <c r="BJ14" s="70" t="str">
        <f t="shared" si="37"/>
        <v>Y</v>
      </c>
      <c r="BK14" s="81">
        <f>IF(M14="","",IF(BK13+ER14&gt;=10,10,IF(BK13+ER14&lt;=-10,-10,BK13+ER14)))</f>
        <v>10</v>
      </c>
      <c r="BL14" s="80" t="str">
        <f t="shared" si="38"/>
        <v>P</v>
      </c>
      <c r="BM14" s="70" t="str">
        <f t="shared" si="39"/>
        <v>N</v>
      </c>
      <c r="BN14" s="81">
        <f>IF(M14="","",IF(BN13+ES14&gt;=10,10,IF(BN13+ES14&lt;=-10,-10,BN13+ES14)))</f>
        <v>-10</v>
      </c>
      <c r="BO14" s="80" t="str">
        <f t="shared" si="40"/>
        <v>B</v>
      </c>
      <c r="BP14" s="70" t="str">
        <f t="shared" si="41"/>
        <v>Y</v>
      </c>
      <c r="BQ14" s="81">
        <f>IF(M14="","",IF(BQ13+ET14&gt;=10,10,IF(BQ13+ET14&lt;=-10,-10,BQ13+ET14)))</f>
        <v>10</v>
      </c>
      <c r="BR14" s="80" t="str">
        <f t="shared" si="42"/>
        <v>B</v>
      </c>
      <c r="BS14" s="70" t="str">
        <f t="shared" si="43"/>
        <v>Y</v>
      </c>
      <c r="BT14" s="81">
        <f>IF(M14="","",IF(BT13+EU14&gt;=10,10,IF(BT13+EU14&lt;=-10,-10,BT13+EU14)))</f>
        <v>-8</v>
      </c>
      <c r="BU14" s="80" t="str">
        <f t="shared" si="44"/>
        <v>P</v>
      </c>
      <c r="BV14" s="70" t="str">
        <f t="shared" si="45"/>
        <v>N</v>
      </c>
      <c r="BW14" s="81">
        <f>IF(M14="","",IF(BW13+EV14&gt;=10,10,IF(BW13+EV14&lt;=-10,-10,BW13+EV14)))</f>
        <v>8</v>
      </c>
      <c r="BX14" s="70">
        <f t="shared" si="46"/>
        <v>10</v>
      </c>
      <c r="BY14" s="70">
        <f t="shared" si="47"/>
        <v>3</v>
      </c>
      <c r="BZ14" s="72"/>
      <c r="CA14" s="80">
        <f t="shared" si="48"/>
        <v>-10</v>
      </c>
      <c r="CB14" s="70">
        <f t="shared" si="49"/>
        <v>10</v>
      </c>
      <c r="CC14" s="70">
        <f t="shared" si="50"/>
        <v>-1</v>
      </c>
      <c r="CD14" s="70">
        <f t="shared" si="51"/>
        <v>1</v>
      </c>
      <c r="CE14" s="70">
        <f t="shared" si="52"/>
        <v>-3</v>
      </c>
      <c r="CF14" s="70">
        <f t="shared" si="53"/>
        <v>-1</v>
      </c>
      <c r="CG14" s="70">
        <f t="shared" si="54"/>
        <v>1</v>
      </c>
      <c r="CH14" s="70">
        <f t="shared" si="55"/>
        <v>9</v>
      </c>
      <c r="CI14" s="70">
        <f t="shared" si="56"/>
        <v>-9</v>
      </c>
      <c r="CJ14" s="70">
        <f t="shared" si="57"/>
        <v>8</v>
      </c>
      <c r="CK14" s="70">
        <f t="shared" si="58"/>
        <v>-8</v>
      </c>
      <c r="CL14" s="70">
        <f t="shared" si="59"/>
        <v>-10</v>
      </c>
      <c r="CM14" s="70">
        <f t="shared" si="60"/>
        <v>10</v>
      </c>
      <c r="CN14" s="70">
        <f t="shared" si="61"/>
        <v>-10</v>
      </c>
      <c r="CO14" s="70">
        <f t="shared" si="62"/>
        <v>10</v>
      </c>
      <c r="CP14" s="70">
        <f t="shared" si="63"/>
        <v>-8</v>
      </c>
      <c r="CQ14" s="72">
        <f t="shared" si="64"/>
        <v>8</v>
      </c>
      <c r="CR14" s="9">
        <v>14</v>
      </c>
      <c r="CS14" s="32">
        <f t="shared" si="65"/>
        <v>14</v>
      </c>
      <c r="CT14" s="9" t="str" cm="1">
        <f t="array" ref="CT14">IFERROR(INDEX($CA$4:$CQ$4,_xlfn.AGGREGATE(15,6,COLUMN($CA$4:$CQ$4)-COLUMN($BZ$1)/($CA$14:$CQ$14=MAX($CA$14:$CQ$14)),COLUMNS(CQ$4:$CQ4))),"")</f>
        <v>AB</v>
      </c>
      <c r="CU14" s="4" t="str" cm="1">
        <f t="array" ref="CU14">IFERROR(INDEX($CA$4:$CQ$4,_xlfn.AGGREGATE(15,6,COLUMN($CA$4:$CQ$4)-COLUMN($BZ$1)/($CA$14:$CQ$14=MAX($CA$14:$CQ$14)),COLUMNS($CQ$4:CR4))),"")</f>
        <v>BI</v>
      </c>
      <c r="CV14" s="4" t="str" cm="1">
        <f t="array" ref="CV14">IFERROR(INDEX($CA$4:$CQ$4,_xlfn.AGGREGATE(15,6,COLUMN($CA$4:$CQ$4)-COLUMN($BZ$1)/($CA$14:$CQ$14=MAX($CA$14:$CQ$14)),COLUMNS($CQ$4:CS4))),"")</f>
        <v>BO</v>
      </c>
      <c r="CW14" s="8" t="str" cm="1">
        <f t="array" ref="CW14">IFERROR(INDEX($CA$4:$CQ$4,_xlfn.AGGREGATE(15,6,COLUMN($CA$4:$CQ$4)-COLUMN($BZ$1)/($CA$14:$CQ$14=MAX($CA$14:$CQ$14)),COLUMNS($CQ$4:CT4))),"")</f>
        <v/>
      </c>
      <c r="CX14" s="106" t="str">
        <f t="shared" ca="1" si="78"/>
        <v>BO</v>
      </c>
      <c r="CY14" s="4" t="str">
        <f t="shared" ca="1" si="79"/>
        <v>R</v>
      </c>
      <c r="CZ14" s="4" t="str">
        <f t="shared" ca="1" si="66"/>
        <v>BO</v>
      </c>
      <c r="DA14" s="8"/>
      <c r="DB14" s="9" t="str">
        <f>IFERROR(VLOOKUP(CT14,General!R:S,2,FALSE),"")</f>
        <v>AC</v>
      </c>
      <c r="DC14" s="4" t="str">
        <f>IFERROR(VLOOKUP(CU14,General!R:S,2,FALSE),"")</f>
        <v>BJ</v>
      </c>
      <c r="DD14" s="4" t="str">
        <f>IFERROR(VLOOKUP(CV14,General!R:S,2,FALSE),"")</f>
        <v>BP</v>
      </c>
      <c r="DE14" s="8" t="str">
        <f>IFERROR(VLOOKUP(CW14,General!R:S,2,FALSE),"")</f>
        <v/>
      </c>
      <c r="DF14" s="9">
        <f ca="1">IF(CT14="",-1,COUNTIF(INDIRECT(DB14&amp;$CR$10):INDIRECT(DB14&amp;CR14),"Y"))</f>
        <v>4</v>
      </c>
      <c r="DG14" s="4">
        <f ca="1">IF(CU14="",-1,COUNTIF(INDIRECT(DC14&amp;$CR$10):INDIRECT(DC14&amp;CR14),"Y"))</f>
        <v>4</v>
      </c>
      <c r="DH14" s="4">
        <f ca="1">IF(CV14="",-1,COUNTIF(INDIRECT(DD14&amp;$CR$10):INDIRECT(DD14&amp;CR14),"Y"))</f>
        <v>5</v>
      </c>
      <c r="DI14" s="32">
        <f ca="1">IF(CW14="",-1,COUNTIF(INDIRECT(DE14&amp;$CR$10):INDIRECT(DE14&amp;CR14),"Y"))</f>
        <v>-1</v>
      </c>
      <c r="DJ14" s="9" t="str" cm="1">
        <f t="array" aca="1" ref="DJ14" ca="1">IFERROR(INDEX($CT$14:$CW$14,_xlfn.AGGREGATE(15,6,COLUMN($CT$14:$CW$14)-COLUMN($CS$14)/($DF$14:$DI$14=MAX($DF$14:$DI$14)),COLUMNS($CT$14:CT14))),"")</f>
        <v>BO</v>
      </c>
      <c r="DK14" s="9" t="str" cm="1">
        <f t="array" aca="1" ref="DK14" ca="1">IFERROR(INDEX($CT$14:$CW$14,_xlfn.AGGREGATE(15,6,COLUMN($CT$14:$CW$14)-COLUMN($CS$14)/($DF$14:$DI$14=MAX($DF$14:$DI$14)),COLUMNS($CT$14:CU14))),"")</f>
        <v/>
      </c>
      <c r="DL14" s="9" t="str" cm="1">
        <f t="array" aca="1" ref="DL14" ca="1">IFERROR(INDEX($CT$14:$CW$14,_xlfn.AGGREGATE(15,6,COLUMN($CT$14:$CW$14)-COLUMN($CS$14)/($DF$14:$DI$14=MAX($DF$14:$DI$14)),COLUMNS($CT$14:CV14))),"")</f>
        <v/>
      </c>
      <c r="DM14" s="9" t="str" cm="1">
        <f t="array" aca="1" ref="DM14" ca="1">IFERROR(INDEX($CT$14:$CW$14,_xlfn.AGGREGATE(15,6,COLUMN($CT$14:$CW$14)-COLUMN($CS$14)/($DF$14:$DI$14=MAX($DF$14:$DI$14)),COLUMNS($CT$14:CW14))),"")</f>
        <v/>
      </c>
      <c r="DN14" s="117">
        <f t="shared" ca="1" si="80"/>
        <v>1</v>
      </c>
      <c r="DO14" s="32">
        <f t="shared" ca="1" si="81"/>
        <v>1</v>
      </c>
      <c r="DP14" s="8" t="str">
        <f t="shared" ca="1" si="9"/>
        <v>BO</v>
      </c>
      <c r="DQ14" s="9" t="str">
        <f t="shared" ca="1" si="5"/>
        <v>B</v>
      </c>
      <c r="DR14" s="4" t="str">
        <f t="shared" ca="1" si="6"/>
        <v>T</v>
      </c>
      <c r="DS14" s="4" t="str">
        <f t="shared" ca="1" si="7"/>
        <v>C</v>
      </c>
      <c r="DT14" s="4" t="str">
        <f t="shared" ca="1" si="2"/>
        <v>WW</v>
      </c>
      <c r="DU14" s="4" t="str">
        <f t="shared" ca="1" si="3"/>
        <v>1010</v>
      </c>
      <c r="DV14" s="4" t="str">
        <f t="shared" ca="1" si="4"/>
        <v>WW</v>
      </c>
      <c r="DW14" s="1" t="str">
        <f ca="1">IF(M13="","",IF(DQ14="B",IF(M13="P",FQ14,""),IF(M12="B",FQ14,"")))</f>
        <v>B</v>
      </c>
      <c r="DX14" s="1" t="str">
        <f ca="1">IF(M13="","",IF(DQ14="B",IF(M13="B",FQ14,""),IF(M12="P",FQ14,"")))</f>
        <v/>
      </c>
      <c r="DY14" s="1" t="str">
        <f ca="1">IF(M13="","",IF(DR14="C",IF(M13="B",FS14,""),IF(M12="B",FS14,"")))</f>
        <v/>
      </c>
      <c r="DZ14" s="1" t="str">
        <f ca="1">IF(M13="","",IF(DR14="C",IF(M13="P",FS14,""),IF(M12="P",FS14,"")))</f>
        <v>B</v>
      </c>
      <c r="EA14" s="1" t="str">
        <f ca="1">IF(M13="","",IF(AND(DW14="L5",DZ14="L5",FG14=""),"L0",FF14))</f>
        <v/>
      </c>
      <c r="EB14" s="1" t="str">
        <f ca="1">IF(M13="","",IF(AND(DX14="L5",DZ14="L5",FF14=""),"L0",FG14))</f>
        <v>B</v>
      </c>
      <c r="EC14" s="1">
        <f ca="1">IF(D14="",0,IF(OR(D14="B",D14="XB"),1,INT(RIGHT(D14))))+IF(I14="",0,IF(OR(I14="B",I14="XB"),1,INT(RIGHT(I14))))+IF(P14="",0,IF(OR(P14="B",P14="XB"),1,INT(RIGHT(P14))))</f>
        <v>1</v>
      </c>
      <c r="ED14" s="1">
        <f ca="1">IF(E14="",0,IF(OR(E14="B",E14="XB"),1,INT(RIGHT(E14))))+IF(J14="",0,IF(OR(J14="B",J14="XB"),1,INT(RIGHT(J14))))+IF(Q14="",0,IF(OR(Q14="B",Q14="XB"),1,INT(RIGHT(Q14))))</f>
        <v>2</v>
      </c>
      <c r="EE14" s="9">
        <f>IF(M14="","",IF(EE13+EF14&gt;=10,10,IF(EE13+EF14&lt;=-10,-10,EE13+EF14)))</f>
        <v>-10</v>
      </c>
      <c r="EF14" s="4">
        <f>IF(Z14="",0,IFERROR(VLOOKUP(Z9&amp;Z10&amp;Z11&amp;Z12&amp;Z13&amp;Z14,General!I:J,2,FALSE),0))</f>
        <v>-1</v>
      </c>
      <c r="EG14" s="4">
        <f>IF(AC14="",0,IFERROR(VLOOKUP(AC9&amp;AC10&amp;AC11&amp;AC12&amp;AC13&amp;AC14,General!I:J,2,FALSE),0))</f>
        <v>1</v>
      </c>
      <c r="EH14" s="4">
        <f>IF(AF14="",0,IFERROR(VLOOKUP(AF9&amp;AF10&amp;AF11&amp;AF12&amp;AF13&amp;AF14,General!I:J,2,FALSE),0))</f>
        <v>-1</v>
      </c>
      <c r="EI14" s="4">
        <f>IF(AI14="",0,IFERROR(VLOOKUP(AI9&amp;AI10&amp;AI11&amp;AI12&amp;AI13&amp;AI14,General!I:J,2,FALSE),0))</f>
        <v>1</v>
      </c>
      <c r="EJ14" s="4">
        <f>IF(AL14="",0,IFERROR(VLOOKUP(AL9&amp;AL10&amp;AL11&amp;AL12&amp;AL13&amp;AL14,General!I:J,2,FALSE),0))</f>
        <v>-3</v>
      </c>
      <c r="EK14" s="4">
        <f>IF(AO14="",0,IFERROR(VLOOKUP(AO9&amp;AO10&amp;AO11&amp;AO12&amp;AO13&amp;AO14,General!I:J,2,FALSE),0))</f>
        <v>-1</v>
      </c>
      <c r="EL14" s="4">
        <f>IF(AR14="",0,IFERROR(VLOOKUP(AR9&amp;AR10&amp;AR11&amp;AR12&amp;AR13&amp;AR14,General!I:J,2,FALSE),0))</f>
        <v>1</v>
      </c>
      <c r="EM14" s="4">
        <f>IF(AU14="",0,IFERROR(VLOOKUP(AU9&amp;AU10&amp;AU11&amp;AU12&amp;AU13&amp;AU14,General!I:J,2,FALSE),0))</f>
        <v>-1</v>
      </c>
      <c r="EN14" s="4">
        <f>IF(AX14="",0,IFERROR(VLOOKUP(AX9&amp;AX10&amp;AX11&amp;AX12&amp;AX13&amp;AX14,General!I:J,2,FALSE),0))</f>
        <v>1</v>
      </c>
      <c r="EO14" s="4">
        <f>IF(BA14="",0,IFERROR(VLOOKUP(BA9&amp;BA10&amp;BA11&amp;BA12&amp;BA13&amp;BA14,General!I:J,2,FALSE),0))</f>
        <v>-1</v>
      </c>
      <c r="EP14" s="4">
        <f>IF(BD14="",0,IFERROR(VLOOKUP(BD9&amp;BD10&amp;BD11&amp;BD12&amp;BD13&amp;BD14,General!I:J,2,FALSE),0))</f>
        <v>1</v>
      </c>
      <c r="EQ14" s="4">
        <f>IF(BG14="",0,IFERROR(VLOOKUP(BG9&amp;BG10&amp;BG11&amp;BG12&amp;BG13&amp;BG14,General!I:J,2,FALSE),0))</f>
        <v>-1</v>
      </c>
      <c r="ER14" s="4">
        <f>IF(BJ14="",0,IFERROR(VLOOKUP(BJ9&amp;BJ10&amp;BJ11&amp;BJ12&amp;BJ13&amp;BJ14,General!I:J,2,FALSE),0))</f>
        <v>1</v>
      </c>
      <c r="ES14" s="4">
        <f>IF(BM14="",0,IFERROR(VLOOKUP(BM9&amp;BM10&amp;BM11&amp;BM12&amp;BM13&amp;BM14,General!I:J,2,FALSE),0))</f>
        <v>-6</v>
      </c>
      <c r="ET14" s="4">
        <f>IF(BP14="",0,IFERROR(VLOOKUP(BP9&amp;BP10&amp;BP11&amp;BP12&amp;BP13&amp;BP14,General!I:J,2,FALSE),0))</f>
        <v>6</v>
      </c>
      <c r="EU14" s="4">
        <f>IF(BS14="",0,IFERROR(VLOOKUP(BS9&amp;BS10&amp;BS11&amp;BS12&amp;BS13&amp;BS14,General!I:J,2,FALSE),0))</f>
        <v>1</v>
      </c>
      <c r="EV14" s="8">
        <f>IF(BV14="",0,IFERROR(VLOOKUP(BV9&amp;BV10&amp;BV11&amp;BV12&amp;BV13&amp;BV14,General!I:J,2,FALSE),0))</f>
        <v>-1</v>
      </c>
      <c r="EW14" s="1" t="str">
        <f ca="1">IF(M13="","",IF(FE13="R","S",IF(EW13="S","C",IF(S13&gt;=0,"S","C"))))</f>
        <v>S</v>
      </c>
      <c r="EX14" s="1" t="str">
        <f ca="1">IF(OR(F10&amp;F11&amp;F12="WLW",F11&amp;F12="WW"),"Y","N")</f>
        <v>Y</v>
      </c>
      <c r="EY14" s="1" t="str">
        <f ca="1">IF(OR(K10&amp;K11&amp;K12="WLW",K11&amp;K12="WW"),"Y","N")</f>
        <v>N</v>
      </c>
      <c r="EZ14" s="1" t="str">
        <f ca="1">IF(OR(R10&amp;R11&amp;R12="WLW",R11&amp;R12="WW"),"Y","N")</f>
        <v>Y</v>
      </c>
      <c r="FA14" s="1">
        <f ca="1">IF(M13="","",IF(EW14="S",1,FA13+1))</f>
        <v>1</v>
      </c>
      <c r="FB14" s="14" t="str">
        <f ca="1">IF(FB13="Y","N",IF(M13="","",(IF(AND(F13&amp;F14="WW",OR(EW13&amp;EW14="SC",EW13&amp;EW14="CC")),"Y",IF(AND(F12&amp;F13&amp;F14="WLW",FQ14&lt;&gt;"B",OR(EW12&amp;EW13&amp;EW14="SCC",EW12&amp;EW13&amp;EW14="CCC")),"Y","N")))))</f>
        <v>N</v>
      </c>
      <c r="FC14" s="1" t="str">
        <f ca="1">IF(FC13="Y","N",IF(M13="","",IF(AND(K13&amp;K14="WW",OR(EW13&amp;EW14="SC",EW13&amp;EW14="CC")),"Y",IF(AND(K12&amp;K13&amp;K14="WLW",FS14&lt;&gt;"B",OR(EW12&amp;EW13&amp;EW14="SCC",EW12&amp;EW13&amp;EW14="CCC")),"Y","N"))))</f>
        <v>N</v>
      </c>
      <c r="FD14" s="1" t="str">
        <f ca="1">IF(FD13="Y","N",IF(M13="","",IF(AND(R13&amp;R14="WW",OR(EW13&amp;EW14="SC",EW13&amp;EW14="CC")),"Y",IF(AND(R12&amp;R13&amp;R14="WLW",FU14&lt;&gt;"B",OR(EW12&amp;EW13&amp;EW14="SCC",EW12&amp;EW13&amp;EW14="CCC")),"Y","N"))))</f>
        <v>N</v>
      </c>
      <c r="FE14" s="1" t="str">
        <f ca="1">IF(M13="","",IF(AND(S14&lt;0,FA14&gt;2,S14&gt;=(2-FA14)),"R","N"))</f>
        <v>N</v>
      </c>
      <c r="FF14" s="1" t="str">
        <f ca="1">IF(M13="","",IF(DS14="B",IF(M13="P",FU14,""),IF(M13="B",FU14,"")))</f>
        <v/>
      </c>
      <c r="FG14" s="1" t="str">
        <f ca="1">IF(M13="","",IF(DS14="B",IF(M13="B",FU14,""),IF(M13="P",FU14,"")))</f>
        <v>B</v>
      </c>
      <c r="FH14" s="1" t="str">
        <f>IF(M14="P",IF(FH13="",1,FH13+1),"")</f>
        <v/>
      </c>
      <c r="FI14" s="1">
        <f>IF(M14="B",IF(FI13="",1,FI13+1),"")</f>
        <v>1</v>
      </c>
      <c r="FJ14" s="1" t="str">
        <f t="shared" si="10"/>
        <v>01234</v>
      </c>
      <c r="FK14" s="1" t="str">
        <f t="shared" si="10"/>
        <v>40000</v>
      </c>
      <c r="FL14" s="1" t="str">
        <f t="shared" si="67"/>
        <v>001234</v>
      </c>
      <c r="FM14" s="1" t="str">
        <f t="shared" si="68"/>
        <v>340000</v>
      </c>
      <c r="FN14" s="1" t="str">
        <f t="shared" si="69"/>
        <v>P</v>
      </c>
      <c r="FO14" s="1" t="str">
        <f t="shared" si="70"/>
        <v>P</v>
      </c>
      <c r="FP14" s="1" t="str">
        <f ca="1">IF(DW13="",DX13,DW13)&amp;F13</f>
        <v>L4W</v>
      </c>
      <c r="FQ14" s="1" t="str">
        <f t="shared" ca="1" si="71"/>
        <v>B</v>
      </c>
      <c r="FR14" s="1" t="str">
        <f ca="1">IF(DY13="",DZ13,DY13)&amp;K13</f>
        <v>10</v>
      </c>
      <c r="FS14" s="1" t="str">
        <f t="shared" ca="1" si="72"/>
        <v>B</v>
      </c>
      <c r="FT14" s="1" t="str">
        <f ca="1">IF(EA13="",EB13,EA13)&amp;R13</f>
        <v>L4W</v>
      </c>
      <c r="FU14" s="1" t="str">
        <f t="shared" ca="1" si="73"/>
        <v>B</v>
      </c>
      <c r="FV14" s="1">
        <f t="shared" ca="1" si="74"/>
        <v>1</v>
      </c>
      <c r="FW14" s="1">
        <f t="shared" ca="1" si="75"/>
        <v>1</v>
      </c>
      <c r="FX14" s="1">
        <f t="shared" ca="1" si="76"/>
        <v>1</v>
      </c>
      <c r="GA14" s="1" t="str">
        <f>General!A12</f>
        <v>L4</v>
      </c>
      <c r="GB14" s="1" t="str">
        <f>General!B12</f>
        <v>W</v>
      </c>
      <c r="GC14" s="1" t="str">
        <f>General!C12</f>
        <v>L4W</v>
      </c>
      <c r="GD14" s="1" t="str">
        <f>General!D12</f>
        <v>L3</v>
      </c>
      <c r="GF14" s="1" t="str">
        <f>General!F12</f>
        <v>WLW</v>
      </c>
      <c r="GG14" s="1">
        <f>General!G12</f>
        <v>1</v>
      </c>
    </row>
    <row r="15" spans="1:189" ht="15.75" thickBot="1">
      <c r="A15" s="1">
        <v>6</v>
      </c>
      <c r="B15" s="11" t="str">
        <f ca="1">IF(M14="","",IF(EC15=ED15,"NB",IF(EC15&gt;ED15,"P"&amp;(EC15-ED15),"B"&amp;(ED15-EC15))))</f>
        <v>B10</v>
      </c>
      <c r="C15" s="48" t="str">
        <f t="shared" ca="1" si="1"/>
        <v/>
      </c>
      <c r="D15" s="12" t="str">
        <f t="shared" ca="1" si="11"/>
        <v/>
      </c>
      <c r="E15" s="25" t="str">
        <f t="shared" ca="1" si="12"/>
        <v>F2</v>
      </c>
      <c r="F15" s="13" t="str">
        <f t="shared" ca="1" si="8"/>
        <v>W</v>
      </c>
      <c r="H15" s="51"/>
      <c r="I15" s="12"/>
      <c r="J15" s="25" t="str">
        <f t="shared" ca="1" si="13"/>
        <v>L4</v>
      </c>
      <c r="K15" s="13">
        <f t="shared" ca="1" si="14"/>
        <v>10</v>
      </c>
      <c r="L15" s="30"/>
      <c r="M15" s="15" t="s">
        <v>6</v>
      </c>
      <c r="O15" s="9" t="str">
        <f ca="1">IF(M14="","",VLOOKUP(CZ15,General!U:V,2,FALSE))</f>
        <v xml:space="preserve">L4O </v>
      </c>
      <c r="P15" s="12" t="str">
        <f ca="1">IF(M14="","",IF(W15="P",FU15,""))</f>
        <v/>
      </c>
      <c r="Q15" s="25" t="str">
        <f ca="1">IF(M14="","",IF(W15="B",FU15,""))</f>
        <v>L4</v>
      </c>
      <c r="R15" s="43" t="str">
        <f t="shared" ca="1" si="15"/>
        <v>W</v>
      </c>
      <c r="S15" s="43">
        <f t="shared" ca="1" si="16"/>
        <v>5</v>
      </c>
      <c r="T15" s="54">
        <f ca="1">IF(M14="","",IF(EW15="S","",IF(S15&gt;=0,S15,IF(FE15="R",S15,""))))</f>
        <v>5</v>
      </c>
      <c r="U15" s="43">
        <f ca="1">IF(M15="","",IF(T15="",SUM($T$5:$T15)+S15,SUM($T$5:$T15)))</f>
        <v>11</v>
      </c>
      <c r="V15" s="66" t="str">
        <f t="shared" ca="1" si="0"/>
        <v/>
      </c>
      <c r="W15" s="80" t="str" cm="1">
        <f t="array" aca="1" ref="W15" ca="1">IF(M14="","",INDIRECT(CZ15&amp; CR15))</f>
        <v>B</v>
      </c>
      <c r="X15" s="72" cm="1">
        <f t="array" aca="1" ref="X15" ca="1">IF(M14="","",INDIRECT(VLOOKUP(CZ15,General!R:T,3,FALSE) &amp; CR15))</f>
        <v>10</v>
      </c>
      <c r="Y15" s="80" t="str">
        <f>IF(M14="","",FN15)</f>
        <v>P</v>
      </c>
      <c r="Z15" s="70" t="str">
        <f t="shared" si="17"/>
        <v>N</v>
      </c>
      <c r="AA15" s="81">
        <f>IF(M15="","",IF(EE14+EF15&gt;=10,10,IF(EE14+EF15&lt;=-10,-10,EE14+EF15)))</f>
        <v>-10</v>
      </c>
      <c r="AB15" s="80" t="str">
        <f>IF(M14="","",IF(FN15="B","P","B"))</f>
        <v>B</v>
      </c>
      <c r="AC15" s="70" t="str">
        <f t="shared" si="18"/>
        <v>Y</v>
      </c>
      <c r="AD15" s="81">
        <f>IF(M15="","",IF(AD14+EG15&gt;=10,10,IF(AD14+EG15&lt;=-10,-10,AD14+EG15)))</f>
        <v>10</v>
      </c>
      <c r="AE15" s="80" t="str">
        <f>IF(M14="","",FO15)</f>
        <v>P</v>
      </c>
      <c r="AF15" s="70" t="str">
        <f t="shared" si="19"/>
        <v>N</v>
      </c>
      <c r="AG15" s="81">
        <f>IF(M15="","",IF(AG14+EH15&gt;=10,10,IF(AG14+EH15&lt;=-10,-10,AG14+EH15)))</f>
        <v>-4</v>
      </c>
      <c r="AH15" s="80" t="str">
        <f>IF(M14="","",IF(FO15="B","P","B"))</f>
        <v>B</v>
      </c>
      <c r="AI15" s="70" t="str">
        <f t="shared" si="20"/>
        <v>Y</v>
      </c>
      <c r="AJ15" s="81">
        <f>IF(M15="","",IF(AJ14+EI15&gt;=10,10,IF(AJ14+EI15&lt;=-10,-10,AJ14+EI15)))</f>
        <v>4</v>
      </c>
      <c r="AK15" s="80" t="str">
        <f t="shared" si="77"/>
        <v>B</v>
      </c>
      <c r="AL15" s="70" t="str">
        <f t="shared" si="21"/>
        <v>Y</v>
      </c>
      <c r="AM15" s="81">
        <f>IF(M15="","",IF(AM14+EJ15&gt;=10,10,IF(AM14+EJ15&lt;=-10,-10,AM14+EJ15)))</f>
        <v>-2</v>
      </c>
      <c r="AN15" s="80" t="str">
        <f t="shared" si="22"/>
        <v>P</v>
      </c>
      <c r="AO15" s="70" t="str">
        <f t="shared" si="23"/>
        <v>N</v>
      </c>
      <c r="AP15" s="81">
        <f>IF(M15="","",IF(AP14+EK15&gt;=10,10,IF(AP14+EK15&lt;=-10,-10,AP14+EK15)))</f>
        <v>-4</v>
      </c>
      <c r="AQ15" s="80" t="str">
        <f t="shared" si="24"/>
        <v>B</v>
      </c>
      <c r="AR15" s="70" t="str">
        <f t="shared" si="25"/>
        <v>Y</v>
      </c>
      <c r="AS15" s="81">
        <f>IF(M15="","",IF(AS14+EL15&gt;=10,10,IF(AS14+EL15&lt;=-10,-10,AS14+EL15)))</f>
        <v>4</v>
      </c>
      <c r="AT15" s="80" t="str">
        <f t="shared" si="26"/>
        <v>P</v>
      </c>
      <c r="AU15" s="70" t="str">
        <f t="shared" si="27"/>
        <v>N</v>
      </c>
      <c r="AV15" s="81">
        <f>IF(M15="","",IF(AV14+EM15&gt;=10,10,IF(AV14+EM15&lt;=-10,-10,AV14+EM15)))</f>
        <v>6</v>
      </c>
      <c r="AW15" s="80" t="str">
        <f t="shared" si="28"/>
        <v>B</v>
      </c>
      <c r="AX15" s="70" t="str">
        <f t="shared" si="29"/>
        <v>Y</v>
      </c>
      <c r="AY15" s="81">
        <f>IF(M15="","",IF(AY14+EN15&gt;=10,10,IF(AY14+EN15&lt;=-10,-10,AY14+EN15)))</f>
        <v>-6</v>
      </c>
      <c r="AZ15" s="80" t="str">
        <f t="shared" si="30"/>
        <v>B</v>
      </c>
      <c r="BA15" s="70" t="str">
        <f t="shared" si="31"/>
        <v>Y</v>
      </c>
      <c r="BB15" s="81">
        <f>IF(M15="","",IF(BB14+EO15&gt;=10,10,IF(BB14+EO15&lt;=-10,-10,BB14+EO15)))</f>
        <v>9</v>
      </c>
      <c r="BC15" s="80" t="str">
        <f t="shared" si="32"/>
        <v>P</v>
      </c>
      <c r="BD15" s="70" t="str">
        <f t="shared" si="33"/>
        <v>N</v>
      </c>
      <c r="BE15" s="81">
        <f>IF(M15="","",IF(BE14+EP15&gt;=10,10,IF(BE14+EP15&lt;=-10,-10,BE14+EP15)))</f>
        <v>-9</v>
      </c>
      <c r="BF15" s="80" t="str">
        <f t="shared" si="34"/>
        <v>P</v>
      </c>
      <c r="BG15" s="70" t="str">
        <f t="shared" si="35"/>
        <v>N</v>
      </c>
      <c r="BH15" s="81">
        <f>IF(M15="","",IF(BH14+EQ15&gt;=10,10,IF(BH14+EQ15&lt;=-10,-10,BH14+EQ15)))</f>
        <v>-10</v>
      </c>
      <c r="BI15" s="80" t="str">
        <f t="shared" si="36"/>
        <v>B</v>
      </c>
      <c r="BJ15" s="70" t="str">
        <f t="shared" si="37"/>
        <v>Y</v>
      </c>
      <c r="BK15" s="81">
        <f>IF(M15="","",IF(BK14+ER15&gt;=10,10,IF(BK14+ER15&lt;=-10,-10,BK14+ER15)))</f>
        <v>10</v>
      </c>
      <c r="BL15" s="80" t="str">
        <f t="shared" si="38"/>
        <v>P</v>
      </c>
      <c r="BM15" s="70" t="str">
        <f t="shared" si="39"/>
        <v>N</v>
      </c>
      <c r="BN15" s="81">
        <f>IF(M15="","",IF(BN14+ES15&gt;=10,10,IF(BN14+ES15&lt;=-10,-10,BN14+ES15)))</f>
        <v>-10</v>
      </c>
      <c r="BO15" s="80" t="str">
        <f t="shared" si="40"/>
        <v>B</v>
      </c>
      <c r="BP15" s="70" t="str">
        <f t="shared" si="41"/>
        <v>Y</v>
      </c>
      <c r="BQ15" s="81">
        <f>IF(M15="","",IF(BQ14+ET15&gt;=10,10,IF(BQ14+ET15&lt;=-10,-10,BQ14+ET15)))</f>
        <v>10</v>
      </c>
      <c r="BR15" s="80" t="str">
        <f t="shared" si="42"/>
        <v>P</v>
      </c>
      <c r="BS15" s="70" t="str">
        <f t="shared" si="43"/>
        <v>N</v>
      </c>
      <c r="BT15" s="81">
        <f>IF(M15="","",IF(BT14+EU15&gt;=10,10,IF(BT14+EU15&lt;=-10,-10,BT14+EU15)))</f>
        <v>-9</v>
      </c>
      <c r="BU15" s="80" t="str">
        <f t="shared" si="44"/>
        <v>B</v>
      </c>
      <c r="BV15" s="70" t="str">
        <f t="shared" si="45"/>
        <v>Y</v>
      </c>
      <c r="BW15" s="81">
        <f>IF(M15="","",IF(BW14+EV15&gt;=10,10,IF(BW14+EV15&lt;=-10,-10,BW14+EV15)))</f>
        <v>9</v>
      </c>
      <c r="BX15" s="70">
        <f t="shared" si="46"/>
        <v>10</v>
      </c>
      <c r="BY15" s="70">
        <f t="shared" si="47"/>
        <v>3</v>
      </c>
      <c r="BZ15" s="72"/>
      <c r="CA15" s="80">
        <f t="shared" si="48"/>
        <v>-10</v>
      </c>
      <c r="CB15" s="70">
        <f t="shared" si="49"/>
        <v>10</v>
      </c>
      <c r="CC15" s="70">
        <f t="shared" si="50"/>
        <v>-4</v>
      </c>
      <c r="CD15" s="70">
        <f t="shared" si="51"/>
        <v>4</v>
      </c>
      <c r="CE15" s="70">
        <f t="shared" si="52"/>
        <v>-2</v>
      </c>
      <c r="CF15" s="70">
        <f t="shared" si="53"/>
        <v>-4</v>
      </c>
      <c r="CG15" s="70">
        <f t="shared" si="54"/>
        <v>4</v>
      </c>
      <c r="CH15" s="70">
        <f t="shared" si="55"/>
        <v>6</v>
      </c>
      <c r="CI15" s="70">
        <f t="shared" si="56"/>
        <v>-6</v>
      </c>
      <c r="CJ15" s="70">
        <f t="shared" si="57"/>
        <v>9</v>
      </c>
      <c r="CK15" s="70">
        <f t="shared" si="58"/>
        <v>-9</v>
      </c>
      <c r="CL15" s="70">
        <f t="shared" si="59"/>
        <v>-10</v>
      </c>
      <c r="CM15" s="70">
        <f t="shared" si="60"/>
        <v>10</v>
      </c>
      <c r="CN15" s="70">
        <f t="shared" si="61"/>
        <v>-10</v>
      </c>
      <c r="CO15" s="70">
        <f t="shared" si="62"/>
        <v>10</v>
      </c>
      <c r="CP15" s="70">
        <f t="shared" si="63"/>
        <v>-9</v>
      </c>
      <c r="CQ15" s="72">
        <f t="shared" si="64"/>
        <v>9</v>
      </c>
      <c r="CR15" s="9">
        <v>15</v>
      </c>
      <c r="CS15" s="32">
        <f>CR15-5</f>
        <v>10</v>
      </c>
      <c r="CT15" s="9" t="str" cm="1">
        <f t="array" ref="CT15">IFERROR(INDEX($CA$4:$CQ$4,_xlfn.AGGREGATE(15,6,COLUMN($CA$4:$CQ$4)-COLUMN($BZ$1)/($CA$15:$CQ$15=MAX($CA$15:$CQ$15)),COLUMNS(CQ$4:$CQ4))),"")</f>
        <v>AB</v>
      </c>
      <c r="CU15" s="4" t="str" cm="1">
        <f t="array" ref="CU15">IFERROR(INDEX($CA$4:$CQ$4,_xlfn.AGGREGATE(15,6,COLUMN($CA$4:$CQ$4)-COLUMN($BZ$1)/($CA$15:$CQ$15=MAX($CA$15:$CQ$15)),COLUMNS($CQ$4:CR4))),"")</f>
        <v>BI</v>
      </c>
      <c r="CV15" s="4" t="str" cm="1">
        <f t="array" ref="CV15">IFERROR(INDEX($CA$4:$CQ$4,_xlfn.AGGREGATE(15,6,COLUMN($CA$4:$CQ$4)-COLUMN($BZ$1)/($CA$15:$CQ$15=MAX($CA$15:$CQ$15)),COLUMNS($CQ$4:CS4))),"")</f>
        <v>BO</v>
      </c>
      <c r="CW15" s="8" t="str" cm="1">
        <f t="array" ref="CW15">IFERROR(INDEX($CA$4:$CQ$4,_xlfn.AGGREGATE(15,6,COLUMN($CA$4:$CQ$4)-COLUMN($BZ$1)/($CA$15:$CQ$15=MAX($CA$15:$CQ$15)),COLUMNS($CQ$4:CT4))),"")</f>
        <v/>
      </c>
      <c r="CX15" s="106" t="str">
        <f t="shared" ca="1" si="78"/>
        <v>BO</v>
      </c>
      <c r="CY15" s="4" t="str">
        <f t="shared" ca="1" si="79"/>
        <v>N</v>
      </c>
      <c r="CZ15" s="4" t="str">
        <f t="shared" ca="1" si="66"/>
        <v>BO</v>
      </c>
      <c r="DA15" s="8"/>
      <c r="DB15" s="9" t="str">
        <f>IFERROR(VLOOKUP(CT15,General!R:S,2,FALSE),"")</f>
        <v>AC</v>
      </c>
      <c r="DC15" s="4" t="str">
        <f>IFERROR(VLOOKUP(CU15,General!R:S,2,FALSE),"")</f>
        <v>BJ</v>
      </c>
      <c r="DD15" s="4" t="str">
        <f>IFERROR(VLOOKUP(CV15,General!R:S,2,FALSE),"")</f>
        <v>BP</v>
      </c>
      <c r="DE15" s="8" t="str">
        <f>IFERROR(VLOOKUP(CW15,General!R:S,2,FALSE),"")</f>
        <v/>
      </c>
      <c r="DF15" s="9">
        <f ca="1">IF(CT15="",-1,COUNTIF(INDIRECT(DB15&amp;$CR$10):INDIRECT(DB15&amp;CR15),"Y"))</f>
        <v>5</v>
      </c>
      <c r="DG15" s="4">
        <f ca="1">IF(CU15="",-1,COUNTIF(INDIRECT(DC15&amp;$CR$10):INDIRECT(DC15&amp;CR15),"Y"))</f>
        <v>5</v>
      </c>
      <c r="DH15" s="4">
        <f ca="1">IF(CV15="",-1,COUNTIF(INDIRECT(DD15&amp;$CR$10):INDIRECT(DD15&amp;CR15),"Y"))</f>
        <v>6</v>
      </c>
      <c r="DI15" s="32">
        <f ca="1">IF(CW15="",-1,COUNTIF(INDIRECT(DE15&amp;$CR$10):INDIRECT(DE15&amp;CR15),"Y"))</f>
        <v>-1</v>
      </c>
      <c r="DJ15" s="9" t="str" cm="1">
        <f t="array" aca="1" ref="DJ15" ca="1">IFERROR(INDEX($CT$15:$CW$15,_xlfn.AGGREGATE(15,6,COLUMN($CT$15:$CW$15)-COLUMN($CS$15)/($DF$15:$DI$15=MAX($DF$15:$DI$15)),COLUMNS($CT$15:CT15))),"")</f>
        <v>BO</v>
      </c>
      <c r="DK15" s="9" t="str" cm="1">
        <f t="array" aca="1" ref="DK15" ca="1">IFERROR(INDEX($CT$15:$CW$15,_xlfn.AGGREGATE(15,6,COLUMN($CT$15:$CW$15)-COLUMN($CS$15)/($DF$15:$DI$15=MAX($DF$15:$DI$15)),COLUMNS($CT$15:CU15))),"")</f>
        <v/>
      </c>
      <c r="DL15" s="9" t="str" cm="1">
        <f t="array" aca="1" ref="DL15" ca="1">IFERROR(INDEX($CT$15:$CW$15,_xlfn.AGGREGATE(15,6,COLUMN($CT$15:$CW$15)-COLUMN($CS$15)/($DF$15:$DI$15=MAX($DF$15:$DI$15)),COLUMNS($CT$15:CV15))),"")</f>
        <v/>
      </c>
      <c r="DM15" s="9" t="str" cm="1">
        <f t="array" aca="1" ref="DM15" ca="1">IFERROR(INDEX($CT$15:$CW$15,_xlfn.AGGREGATE(15,6,COLUMN($CT$15:$CW$15)-COLUMN($CS$15)/($DF$15:$DI$15=MAX($DF$15:$DI$15)),COLUMNS($CT$15:CW15))),"")</f>
        <v/>
      </c>
      <c r="DN15" s="117">
        <f t="shared" ca="1" si="80"/>
        <v>1</v>
      </c>
      <c r="DO15" s="32">
        <f t="shared" ca="1" si="81"/>
        <v>1</v>
      </c>
      <c r="DP15" s="8" t="str">
        <f t="shared" ca="1" si="9"/>
        <v>BO</v>
      </c>
      <c r="DQ15" s="9" t="str">
        <f t="shared" ca="1" si="5"/>
        <v>B</v>
      </c>
      <c r="DR15" s="4" t="str">
        <f t="shared" ca="1" si="6"/>
        <v>T</v>
      </c>
      <c r="DS15" s="4" t="str">
        <f t="shared" ca="1" si="7"/>
        <v>C</v>
      </c>
      <c r="DT15" s="4" t="str">
        <f t="shared" ca="1" si="2"/>
        <v>WL</v>
      </c>
      <c r="DU15" s="4" t="str">
        <f t="shared" ca="1" si="3"/>
        <v>1010</v>
      </c>
      <c r="DV15" s="4" t="str">
        <f t="shared" ca="1" si="4"/>
        <v>WW</v>
      </c>
      <c r="DW15" s="1" t="str">
        <f ca="1">IF(M14="","",IF(DQ15="B",IF(M14="P",FQ15,""),IF(M13="B",FQ15,"")))</f>
        <v/>
      </c>
      <c r="DX15" s="1" t="str">
        <f ca="1">IF(M14="","",IF(DQ15="B",IF(M14="B",FQ15,""),IF(M13="P",FQ15,"")))</f>
        <v>F2</v>
      </c>
      <c r="DY15" s="1" t="str">
        <f ca="1">IF(M14="","",IF(DR15="C",IF(M14="B",FS15,""),IF(M13="B",FS15,"")))</f>
        <v/>
      </c>
      <c r="DZ15" s="1" t="str">
        <f ca="1">IF(M14="","",IF(DR15="C",IF(M14="P",FS15,""),IF(M13="P",FS15,"")))</f>
        <v/>
      </c>
      <c r="EA15" s="1" t="str">
        <f ca="1">IF(M14="","",IF(AND(DW15="L5",DZ15="L5",FG15=""),"L0",FF15))</f>
        <v>L4</v>
      </c>
      <c r="EB15" s="1" t="str">
        <f ca="1">IF(M14="","",IF(AND(DX15="L5",DZ15="L5",FF15=""),"L0",FG15))</f>
        <v/>
      </c>
      <c r="EC15" s="1">
        <f ca="1">IF(D15="",0,IF(OR(D15="B",D15="XB"),1,INT(RIGHT(D15))))+IF(I15="",0,IF(OR(I15="B",I15="XB"),1,INT(RIGHT(I15))))+IF(P15="",0,IF(OR(P15="B",P15="XB"),1,INT(RIGHT(P15))))</f>
        <v>0</v>
      </c>
      <c r="ED15" s="1">
        <f ca="1">IF(E15="",0,IF(OR(E15="B",E15="XB"),1,INT(RIGHT(E15))))+IF(J15="",0,IF(OR(J15="B",J15="XB"),1,INT(RIGHT(J15))))+IF(Q15="",0,IF(OR(Q15="B",Q15="XB"),1,INT(RIGHT(Q15))))</f>
        <v>10</v>
      </c>
      <c r="EE15" s="9">
        <f>IF(M15="","",IF(EE14+EF15&gt;=10,10,IF(EE14+EF15&lt;=-10,-10,EE14+EF15)))</f>
        <v>-10</v>
      </c>
      <c r="EF15" s="4">
        <f>IF(Z15="",0,IFERROR(VLOOKUP(Z10&amp;Z11&amp;Z12&amp;Z13&amp;Z14&amp;Z15,General!I:J,2,FALSE),0))</f>
        <v>-3</v>
      </c>
      <c r="EG15" s="4">
        <f>IF(AC15="",0,IFERROR(VLOOKUP(AC10&amp;AC11&amp;AC12&amp;AC13&amp;AC14&amp;AC15,General!I:J,2,FALSE),0))</f>
        <v>3</v>
      </c>
      <c r="EH15" s="4">
        <f>IF(AF15="",0,IFERROR(VLOOKUP(AF10&amp;AF11&amp;AF12&amp;AF13&amp;AF14&amp;AF15,General!I:J,2,FALSE),0))</f>
        <v>-3</v>
      </c>
      <c r="EI15" s="4">
        <f>IF(AI15="",0,IFERROR(VLOOKUP(AI10&amp;AI11&amp;AI12&amp;AI13&amp;AI14&amp;AI15,General!I:J,2,FALSE),0))</f>
        <v>3</v>
      </c>
      <c r="EJ15" s="4">
        <f>IF(AL15="",0,IFERROR(VLOOKUP(AL10&amp;AL11&amp;AL12&amp;AL13&amp;AL14&amp;AL15,General!I:J,2,FALSE),0))</f>
        <v>1</v>
      </c>
      <c r="EK15" s="4">
        <f>IF(AO15="",0,IFERROR(VLOOKUP(AO10&amp;AO11&amp;AO12&amp;AO13&amp;AO14&amp;AO15,General!I:J,2,FALSE),0))</f>
        <v>-3</v>
      </c>
      <c r="EL15" s="4">
        <f>IF(AR15="",0,IFERROR(VLOOKUP(AR10&amp;AR11&amp;AR12&amp;AR13&amp;AR14&amp;AR15,General!I:J,2,FALSE),0))</f>
        <v>3</v>
      </c>
      <c r="EM15" s="4">
        <f>IF(AU15="",0,IFERROR(VLOOKUP(AU10&amp;AU11&amp;AU12&amp;AU13&amp;AU14&amp;AU15,General!I:J,2,FALSE),0))</f>
        <v>-3</v>
      </c>
      <c r="EN15" s="4">
        <f>IF(AX15="",0,IFERROR(VLOOKUP(AX10&amp;AX11&amp;AX12&amp;AX13&amp;AX14&amp;AX15,General!I:J,2,FALSE),0))</f>
        <v>3</v>
      </c>
      <c r="EO15" s="4">
        <f>IF(BA15="",0,IFERROR(VLOOKUP(BA10&amp;BA11&amp;BA12&amp;BA13&amp;BA14&amp;BA15,General!I:J,2,FALSE),0))</f>
        <v>1</v>
      </c>
      <c r="EP15" s="4">
        <f>IF(BD15="",0,IFERROR(VLOOKUP(BD10&amp;BD11&amp;BD12&amp;BD13&amp;BD14&amp;BD15,General!I:J,2,FALSE),0))</f>
        <v>-1</v>
      </c>
      <c r="EQ15" s="4">
        <f>IF(BG15="",0,IFERROR(VLOOKUP(BG10&amp;BG11&amp;BG12&amp;BG13&amp;BG14&amp;BG15,General!I:J,2,FALSE),0))</f>
        <v>-3</v>
      </c>
      <c r="ER15" s="4">
        <f>IF(BJ15="",0,IFERROR(VLOOKUP(BJ10&amp;BJ11&amp;BJ12&amp;BJ13&amp;BJ14&amp;BJ15,General!I:J,2,FALSE),0))</f>
        <v>3</v>
      </c>
      <c r="ES15" s="4">
        <f>IF(BM15="",0,IFERROR(VLOOKUP(BM10&amp;BM11&amp;BM12&amp;BM13&amp;BM14&amp;BM15,General!I:J,2,FALSE),0))</f>
        <v>-6</v>
      </c>
      <c r="ET15" s="4">
        <f>IF(BP15="",0,IFERROR(VLOOKUP(BP10&amp;BP11&amp;BP12&amp;BP13&amp;BP14&amp;BP15,General!I:J,2,FALSE),0))</f>
        <v>6</v>
      </c>
      <c r="EU15" s="4">
        <f>IF(BS15="",0,IFERROR(VLOOKUP(BS10&amp;BS11&amp;BS12&amp;BS13&amp;BS14&amp;BS15,General!I:J,2,FALSE),0))</f>
        <v>-1</v>
      </c>
      <c r="EV15" s="8">
        <f>IF(BV15="",0,IFERROR(VLOOKUP(BV10&amp;BV11&amp;BV12&amp;BV13&amp;BV14&amp;BV15,General!I:J,2,FALSE),0))</f>
        <v>1</v>
      </c>
      <c r="EW15" s="1" t="str">
        <f ca="1">IF(M14="","",IF(FE14="R","S",IF(EW14="S","C",IF(S14&gt;=0,"S","C"))))</f>
        <v>C</v>
      </c>
      <c r="EX15" s="1" t="str">
        <f ca="1">IF(OR(F11&amp;F12&amp;F13="WLW",F12&amp;F13="WW"),"Y","N")</f>
        <v>Y</v>
      </c>
      <c r="EY15" s="1" t="str">
        <f ca="1">IF(OR(K11&amp;K12&amp;K13="WLW",K12&amp;K13="WW"),"Y","N")</f>
        <v>N</v>
      </c>
      <c r="EZ15" s="1" t="str">
        <f ca="1">IF(OR(R11&amp;R12&amp;R13="WLW",R12&amp;R13="WW"),"Y","N")</f>
        <v>Y</v>
      </c>
      <c r="FA15" s="1">
        <f ca="1">IF(M14="","",IF(EW15="S",1,FA14+1))</f>
        <v>2</v>
      </c>
      <c r="FB15" s="14" t="str">
        <f ca="1">IF(FB14="Y","N",IF(M14="","",(IF(AND(F14&amp;F15="WW",OR(EW14&amp;EW15="SC",EW14&amp;EW15="CC")),"Y",IF(AND(F13&amp;F14&amp;F15="WLW",FQ15&lt;&gt;"B",OR(EW13&amp;EW14&amp;EW15="SCC",EW13&amp;EW14&amp;EW15="CCC")),"Y","N")))))</f>
        <v>N</v>
      </c>
      <c r="FC15" s="1" t="str">
        <f ca="1">IF(FC14="Y","N",IF(M14="","",IF(AND(K14&amp;K15="WW",OR(EW14&amp;EW15="SC",EW14&amp;EW15="CC")),"Y",IF(AND(K13&amp;K14&amp;K15="WLW",FS15&lt;&gt;"B",OR(EW13&amp;EW14&amp;EW15="SCC",EW13&amp;EW14&amp;EW15="CCC")),"Y","N"))))</f>
        <v>N</v>
      </c>
      <c r="FD15" s="1" t="str">
        <f ca="1">IF(FD14="Y","N",IF(M14="","",IF(AND(R14&amp;R15="WW",OR(EW14&amp;EW15="SC",EW14&amp;EW15="CC")),"Y",IF(AND(R13&amp;R14&amp;R15="WLW",FU15&lt;&gt;"B",OR(EW13&amp;EW14&amp;EW15="SCC",EW13&amp;EW14&amp;EW15="CCC")),"Y","N"))))</f>
        <v>Y</v>
      </c>
      <c r="FE15" s="1" t="str">
        <f ca="1">IF(M14="","",IF(AND(S15&lt;0,FA15&gt;2,S15&gt;=(2-FA15)),"R","N"))</f>
        <v>N</v>
      </c>
      <c r="FF15" s="1" t="str">
        <f ca="1">IF(M14="","",IF(DS15="B",IF(M14="P",FU15,""),IF(M14="B",FU15,"")))</f>
        <v>L4</v>
      </c>
      <c r="FG15" s="1" t="str">
        <f ca="1">IF(M14="","",IF(DS15="B",IF(M14="B",FU15,""),IF(M14="P",FU15,"")))</f>
        <v/>
      </c>
      <c r="FH15" s="1" t="str">
        <f>IF(M15="P",IF(FH14="",1,FH14+1),"")</f>
        <v/>
      </c>
      <c r="FI15" s="1">
        <f>IF(M15="B",IF(FI14="",1,FI14+1),"")</f>
        <v>2</v>
      </c>
      <c r="FJ15" s="1" t="str">
        <f t="shared" si="10"/>
        <v>12340</v>
      </c>
      <c r="FK15" s="1" t="str">
        <f t="shared" si="10"/>
        <v>00001</v>
      </c>
      <c r="FL15" s="1" t="str">
        <f t="shared" si="67"/>
        <v>012340</v>
      </c>
      <c r="FM15" s="1" t="str">
        <f t="shared" si="68"/>
        <v>400001</v>
      </c>
      <c r="FN15" s="1" t="str">
        <f t="shared" si="69"/>
        <v>P</v>
      </c>
      <c r="FO15" s="1" t="str">
        <f t="shared" si="70"/>
        <v>P</v>
      </c>
      <c r="FP15" s="1" t="str">
        <f ca="1">IF(DW14="",DX14,DW14)&amp;F14</f>
        <v>BL</v>
      </c>
      <c r="FQ15" s="1" t="str">
        <f t="shared" ca="1" si="71"/>
        <v>F2</v>
      </c>
      <c r="FR15" s="1" t="str">
        <f ca="1">IF(DY14="",DZ14,DY14)&amp;K14</f>
        <v>B10</v>
      </c>
      <c r="FS15" s="1" t="str">
        <f t="shared" ca="1" si="72"/>
        <v/>
      </c>
      <c r="FT15" s="1" t="str">
        <f ca="1">IF(EA14="",EB14,EA14)&amp;R14</f>
        <v>BW</v>
      </c>
      <c r="FU15" s="1" t="str">
        <f t="shared" ca="1" si="73"/>
        <v>L4</v>
      </c>
      <c r="FV15" s="1" t="str">
        <f t="shared" ca="1" si="74"/>
        <v>2</v>
      </c>
      <c r="FW15" s="1" t="str">
        <f t="shared" ca="1" si="75"/>
        <v/>
      </c>
      <c r="FX15" s="1" t="str">
        <f t="shared" ca="1" si="76"/>
        <v>4</v>
      </c>
      <c r="GA15" s="1" t="str">
        <f>General!A13</f>
        <v>L3</v>
      </c>
      <c r="GB15" s="1" t="str">
        <f>General!B13</f>
        <v>W</v>
      </c>
      <c r="GC15" s="1" t="str">
        <f>General!C13</f>
        <v>L3W</v>
      </c>
      <c r="GD15" s="1" t="str">
        <f>General!D13</f>
        <v>L5</v>
      </c>
      <c r="GF15" s="1" t="str">
        <f>General!F13</f>
        <v>WWL</v>
      </c>
      <c r="GG15" s="1">
        <f>General!G13</f>
        <v>-1</v>
      </c>
    </row>
    <row r="16" spans="1:189" ht="15.75" thickBot="1">
      <c r="A16" s="1">
        <v>7</v>
      </c>
      <c r="B16" s="9" t="str">
        <f ca="1">IF(M15="","",IF(EC16=ED16,"NB",IF(EC16&gt;ED16,"P"&amp;(EC16-ED16),"B"&amp;(ED16-EC16))))</f>
        <v>B3</v>
      </c>
      <c r="C16" s="49" t="str">
        <f t="shared" ca="1" si="1"/>
        <v/>
      </c>
      <c r="D16" s="44" t="str">
        <f t="shared" ca="1" si="11"/>
        <v/>
      </c>
      <c r="E16" s="45" t="str">
        <f t="shared" ca="1" si="12"/>
        <v>B</v>
      </c>
      <c r="F16" s="8" t="str">
        <f t="shared" ca="1" si="8"/>
        <v>W</v>
      </c>
      <c r="H16" s="52"/>
      <c r="I16" s="44"/>
      <c r="J16" s="25" t="str">
        <f t="shared" ca="1" si="13"/>
        <v>B1</v>
      </c>
      <c r="K16" s="13">
        <f t="shared" ca="1" si="14"/>
        <v>10</v>
      </c>
      <c r="L16" s="30"/>
      <c r="M16" s="16" t="s">
        <v>6</v>
      </c>
      <c r="O16" s="9" t="str">
        <f ca="1">IF(M15="","",VLOOKUP(CZ16,General!U:V,2,FALSE))</f>
        <v xml:space="preserve">L4O </v>
      </c>
      <c r="P16" s="12" t="str">
        <f ca="1">IF(M15="","",IF(W16="P",FU16,""))</f>
        <v/>
      </c>
      <c r="Q16" s="25" t="str">
        <f ca="1">IF(M15="","",IF(W16="B",FU16,""))</f>
        <v>B</v>
      </c>
      <c r="R16" s="43" t="str">
        <f t="shared" ca="1" si="15"/>
        <v>W</v>
      </c>
      <c r="S16" s="43">
        <f t="shared" ca="1" si="16"/>
        <v>1</v>
      </c>
      <c r="T16" s="56" t="str">
        <f ca="1">IF(M15="","",IF(EW16="S","",IF(S16&gt;=0,S16,IF(FE16="R",S16,""))))</f>
        <v/>
      </c>
      <c r="U16" s="43">
        <f ca="1">IF(M16="","",IF(T16="",SUM($T$5:$T16)+S16,SUM($T$5:$T16)))</f>
        <v>12</v>
      </c>
      <c r="V16" s="67" t="str">
        <f t="shared" ca="1" si="0"/>
        <v/>
      </c>
      <c r="W16" s="80" t="str" cm="1">
        <f t="array" aca="1" ref="W16" ca="1">IF(M15="","",INDIRECT(CZ16&amp; CR16))</f>
        <v>B</v>
      </c>
      <c r="X16" s="72" cm="1">
        <f t="array" aca="1" ref="X16" ca="1">IF(M15="","",INDIRECT(VLOOKUP(CZ16,General!R:T,3,FALSE) &amp; CR16))</f>
        <v>10</v>
      </c>
      <c r="Y16" s="80" t="str">
        <f>IF(M15="","",FN16)</f>
        <v>P</v>
      </c>
      <c r="Z16" s="70" t="str">
        <f t="shared" si="17"/>
        <v>N</v>
      </c>
      <c r="AA16" s="81">
        <f>IF(M16="","",IF(EE15+EF16&gt;=10,10,IF(EE15+EF16&lt;=-10,-10,EE15+EF16)))</f>
        <v>-10</v>
      </c>
      <c r="AB16" s="80" t="str">
        <f>IF(M15="","",IF(FN16="B","P","B"))</f>
        <v>B</v>
      </c>
      <c r="AC16" s="70" t="str">
        <f t="shared" si="18"/>
        <v>Y</v>
      </c>
      <c r="AD16" s="81">
        <f>IF(M16="","",IF(AD15+EG16&gt;=10,10,IF(AD15+EG16&lt;=-10,-10,AD15+EG16)))</f>
        <v>10</v>
      </c>
      <c r="AE16" s="80" t="str">
        <f>IF(M15="","",FO16)</f>
        <v>B</v>
      </c>
      <c r="AF16" s="70" t="str">
        <f t="shared" si="19"/>
        <v>Y</v>
      </c>
      <c r="AG16" s="81">
        <f>IF(M16="","",IF(AG15+EH16&gt;=10,10,IF(AG15+EH16&lt;=-10,-10,AG15+EH16)))</f>
        <v>-3</v>
      </c>
      <c r="AH16" s="80" t="str">
        <f>IF(M15="","",IF(FO16="B","P","B"))</f>
        <v>P</v>
      </c>
      <c r="AI16" s="70" t="str">
        <f t="shared" si="20"/>
        <v>N</v>
      </c>
      <c r="AJ16" s="81">
        <f>IF(M16="","",IF(AJ15+EI16&gt;=10,10,IF(AJ15+EI16&lt;=-10,-10,AJ15+EI16)))</f>
        <v>3</v>
      </c>
      <c r="AK16" s="80" t="str">
        <f t="shared" si="77"/>
        <v>P</v>
      </c>
      <c r="AL16" s="70" t="str">
        <f t="shared" si="21"/>
        <v>N</v>
      </c>
      <c r="AM16" s="81">
        <f>IF(M16="","",IF(AM15+EJ16&gt;=10,10,IF(AM15+EJ16&lt;=-10,-10,AM15+EJ16)))</f>
        <v>-3</v>
      </c>
      <c r="AN16" s="80" t="str">
        <f t="shared" si="22"/>
        <v>B</v>
      </c>
      <c r="AO16" s="70" t="str">
        <f t="shared" si="23"/>
        <v>Y</v>
      </c>
      <c r="AP16" s="81">
        <f>IF(M16="","",IF(AP15+EK16&gt;=10,10,IF(AP15+EK16&lt;=-10,-10,AP15+EK16)))</f>
        <v>-3</v>
      </c>
      <c r="AQ16" s="80" t="str">
        <f t="shared" si="24"/>
        <v>P</v>
      </c>
      <c r="AR16" s="70" t="str">
        <f t="shared" si="25"/>
        <v>N</v>
      </c>
      <c r="AS16" s="81">
        <f>IF(M16="","",IF(AS15+EL16&gt;=10,10,IF(AS15+EL16&lt;=-10,-10,AS15+EL16)))</f>
        <v>3</v>
      </c>
      <c r="AT16" s="80" t="str">
        <f t="shared" si="26"/>
        <v>P</v>
      </c>
      <c r="AU16" s="70" t="str">
        <f t="shared" si="27"/>
        <v>N</v>
      </c>
      <c r="AV16" s="81">
        <f>IF(M16="","",IF(AV15+EM16&gt;=10,10,IF(AV15+EM16&lt;=-10,-10,AV15+EM16)))</f>
        <v>0</v>
      </c>
      <c r="AW16" s="80" t="str">
        <f t="shared" si="28"/>
        <v>B</v>
      </c>
      <c r="AX16" s="70" t="str">
        <f t="shared" si="29"/>
        <v>Y</v>
      </c>
      <c r="AY16" s="81">
        <f>IF(M16="","",IF(AY15+EN16&gt;=10,10,IF(AY15+EN16&lt;=-10,-10,AY15+EN16)))</f>
        <v>0</v>
      </c>
      <c r="AZ16" s="80" t="str">
        <f t="shared" si="30"/>
        <v>B</v>
      </c>
      <c r="BA16" s="70" t="str">
        <f t="shared" si="31"/>
        <v>Y</v>
      </c>
      <c r="BB16" s="81">
        <f>IF(M16="","",IF(BB15+EO16&gt;=10,10,IF(BB15+EO16&lt;=-10,-10,BB15+EO16)))</f>
        <v>10</v>
      </c>
      <c r="BC16" s="80" t="str">
        <f t="shared" si="32"/>
        <v>P</v>
      </c>
      <c r="BD16" s="70" t="str">
        <f t="shared" si="33"/>
        <v>N</v>
      </c>
      <c r="BE16" s="81">
        <f>IF(M16="","",IF(BE15+EP16&gt;=10,10,IF(BE15+EP16&lt;=-10,-10,BE15+EP16)))</f>
        <v>-10</v>
      </c>
      <c r="BF16" s="80" t="str">
        <f t="shared" si="34"/>
        <v>P</v>
      </c>
      <c r="BG16" s="70" t="str">
        <f t="shared" si="35"/>
        <v>N</v>
      </c>
      <c r="BH16" s="81">
        <f>IF(M16="","",IF(BH15+EQ16&gt;=10,10,IF(BH15+EQ16&lt;=-10,-10,BH15+EQ16)))</f>
        <v>-10</v>
      </c>
      <c r="BI16" s="80" t="str">
        <f t="shared" si="36"/>
        <v>B</v>
      </c>
      <c r="BJ16" s="70" t="str">
        <f t="shared" si="37"/>
        <v>Y</v>
      </c>
      <c r="BK16" s="81">
        <f>IF(M16="","",IF(BK15+ER16&gt;=10,10,IF(BK15+ER16&lt;=-10,-10,BK15+ER16)))</f>
        <v>10</v>
      </c>
      <c r="BL16" s="80" t="str">
        <f t="shared" si="38"/>
        <v>P</v>
      </c>
      <c r="BM16" s="70" t="str">
        <f t="shared" si="39"/>
        <v>N</v>
      </c>
      <c r="BN16" s="81">
        <f>IF(M16="","",IF(BN15+ES16&gt;=10,10,IF(BN15+ES16&lt;=-10,-10,BN15+ES16)))</f>
        <v>-10</v>
      </c>
      <c r="BO16" s="80" t="str">
        <f t="shared" si="40"/>
        <v>B</v>
      </c>
      <c r="BP16" s="70" t="str">
        <f t="shared" si="41"/>
        <v>Y</v>
      </c>
      <c r="BQ16" s="81">
        <f>IF(M16="","",IF(BQ15+ET16&gt;=10,10,IF(BQ15+ET16&lt;=-10,-10,BQ15+ET16)))</f>
        <v>10</v>
      </c>
      <c r="BR16" s="80" t="str">
        <f t="shared" si="42"/>
        <v>P</v>
      </c>
      <c r="BS16" s="70" t="str">
        <f t="shared" si="43"/>
        <v>N</v>
      </c>
      <c r="BT16" s="81">
        <f>IF(M16="","",IF(BT15+EU16&gt;=10,10,IF(BT15+EU16&lt;=-10,-10,BT15+EU16)))</f>
        <v>-10</v>
      </c>
      <c r="BU16" s="80" t="str">
        <f t="shared" si="44"/>
        <v>B</v>
      </c>
      <c r="BV16" s="70" t="str">
        <f t="shared" si="45"/>
        <v>Y</v>
      </c>
      <c r="BW16" s="81">
        <f>IF(M16="","",IF(BW15+EV16&gt;=10,10,IF(BW15+EV16&lt;=-10,-10,BW15+EV16)))</f>
        <v>10</v>
      </c>
      <c r="BX16" s="70">
        <f t="shared" si="46"/>
        <v>10</v>
      </c>
      <c r="BY16" s="70">
        <f t="shared" si="47"/>
        <v>5</v>
      </c>
      <c r="BZ16" s="72"/>
      <c r="CA16" s="80">
        <f t="shared" si="48"/>
        <v>-10</v>
      </c>
      <c r="CB16" s="70">
        <f t="shared" si="49"/>
        <v>10</v>
      </c>
      <c r="CC16" s="70">
        <f t="shared" si="50"/>
        <v>-3</v>
      </c>
      <c r="CD16" s="70">
        <f t="shared" si="51"/>
        <v>3</v>
      </c>
      <c r="CE16" s="70">
        <f t="shared" si="52"/>
        <v>-3</v>
      </c>
      <c r="CF16" s="70">
        <f t="shared" si="53"/>
        <v>-3</v>
      </c>
      <c r="CG16" s="70">
        <f t="shared" si="54"/>
        <v>3</v>
      </c>
      <c r="CH16" s="70">
        <f t="shared" si="55"/>
        <v>0</v>
      </c>
      <c r="CI16" s="70">
        <f t="shared" si="56"/>
        <v>0</v>
      </c>
      <c r="CJ16" s="70">
        <f t="shared" si="57"/>
        <v>10</v>
      </c>
      <c r="CK16" s="70">
        <f t="shared" si="58"/>
        <v>-10</v>
      </c>
      <c r="CL16" s="70">
        <f t="shared" si="59"/>
        <v>-10</v>
      </c>
      <c r="CM16" s="70">
        <f t="shared" si="60"/>
        <v>10</v>
      </c>
      <c r="CN16" s="70">
        <f t="shared" si="61"/>
        <v>-10</v>
      </c>
      <c r="CO16" s="70">
        <f t="shared" si="62"/>
        <v>10</v>
      </c>
      <c r="CP16" s="70">
        <f t="shared" si="63"/>
        <v>-10</v>
      </c>
      <c r="CQ16" s="72">
        <f t="shared" si="64"/>
        <v>10</v>
      </c>
      <c r="CR16" s="9">
        <v>16</v>
      </c>
      <c r="CS16" s="32">
        <f t="shared" ref="CS16:CS79" si="82">CR16-5</f>
        <v>11</v>
      </c>
      <c r="CT16" s="9" t="str" cm="1">
        <f t="array" ref="CT16">IFERROR(INDEX($CA$4:$CQ$4,_xlfn.AGGREGATE(15,6,COLUMN($CA$4:$CQ$4)-COLUMN($BZ$1)/($CA$16:$CQ$16=MAX($CA$16:$CQ$16)),COLUMNS(CQ$4:$CQ4))),"")</f>
        <v>AB</v>
      </c>
      <c r="CU16" s="4" t="str" cm="1">
        <f t="array" ref="CU16">IFERROR(INDEX($CA$4:$CQ$4,_xlfn.AGGREGATE(15,6,COLUMN($CA$4:$CQ$4)-COLUMN($BZ$1)/($CA$16:$CQ$16=MAX($CA$16:$CQ$16)),COLUMNS($CQ$4:CR4))),"")</f>
        <v>AZ</v>
      </c>
      <c r="CV16" s="4" t="str" cm="1">
        <f t="array" ref="CV16">IFERROR(INDEX($CA$4:$CQ$4,_xlfn.AGGREGATE(15,6,COLUMN($CA$4:$CQ$4)-COLUMN($BZ$1)/($CA$16:$CQ$16=MAX($CA$16:$CQ$16)),COLUMNS($CQ$4:CS4))),"")</f>
        <v>BI</v>
      </c>
      <c r="CW16" s="8" t="str" cm="1">
        <f t="array" ref="CW16">IFERROR(INDEX($CA$4:$CQ$4,_xlfn.AGGREGATE(15,6,COLUMN($CA$4:$CQ$4)-COLUMN($BZ$1)/($CA$16:$CQ$16=MAX($CA$16:$CQ$16)),COLUMNS($CQ$4:CT4))),"")</f>
        <v>BO</v>
      </c>
      <c r="CX16" s="106" t="str">
        <f t="shared" ca="1" si="78"/>
        <v>BO</v>
      </c>
      <c r="CY16" s="4" t="str">
        <f t="shared" ca="1" si="79"/>
        <v>N</v>
      </c>
      <c r="CZ16" s="4" t="str">
        <f t="shared" ca="1" si="66"/>
        <v>BO</v>
      </c>
      <c r="DA16" s="8">
        <f>IF(DA11=4,1,DA11+1)</f>
        <v>2</v>
      </c>
      <c r="DB16" s="9" t="str">
        <f>IFERROR(VLOOKUP(CT16,General!R:S,2,FALSE),"")</f>
        <v>AC</v>
      </c>
      <c r="DC16" s="4" t="str">
        <f>IFERROR(VLOOKUP(CU16,General!R:S,2,FALSE),"")</f>
        <v>BA</v>
      </c>
      <c r="DD16" s="4" t="str">
        <f>IFERROR(VLOOKUP(CV16,General!R:S,2,FALSE),"")</f>
        <v>BJ</v>
      </c>
      <c r="DE16" s="8" t="str">
        <f>IFERROR(VLOOKUP(CW16,General!R:S,2,FALSE),"")</f>
        <v>BP</v>
      </c>
      <c r="DF16" s="9">
        <f ca="1">IF(CT16="",-1,COUNTIF(INDIRECT(DB16&amp;$CR$10):INDIRECT(DB16&amp;CR16),"Y"))</f>
        <v>6</v>
      </c>
      <c r="DG16" s="4">
        <f ca="1">IF(CU16="",-1,COUNTIF(INDIRECT(DC16&amp;$CR$10):INDIRECT(DC16&amp;CR16),"Y"))</f>
        <v>5</v>
      </c>
      <c r="DH16" s="4">
        <f ca="1">IF(CV16="",-1,COUNTIF(INDIRECT(DD16&amp;$CR$10):INDIRECT(DD16&amp;CR16),"Y"))</f>
        <v>6</v>
      </c>
      <c r="DI16" s="32">
        <f ca="1">IF(CW16="",-1,COUNTIF(INDIRECT(DE16&amp;$CR$10):INDIRECT(DE16&amp;CR16),"Y"))</f>
        <v>7</v>
      </c>
      <c r="DJ16" s="9" t="str" cm="1">
        <f t="array" aca="1" ref="DJ16" ca="1">IFERROR(INDEX($CT$16:$CW$16,_xlfn.AGGREGATE(15,6,COLUMN($CT$16:$CW$16)-COLUMN($CS$16)/($DF$16:$DI$16=MAX($DF$16:$DI$16)),COLUMNS($CT$16:CT16))),"")</f>
        <v>BO</v>
      </c>
      <c r="DK16" s="9" t="str" cm="1">
        <f t="array" aca="1" ref="DK16" ca="1">IFERROR(INDEX($CT$16:$CW$16,_xlfn.AGGREGATE(15,6,COLUMN($CT$16:$CW$16)-COLUMN($CS$16)/($DF$16:$DI$16=MAX($DF$16:$DI$16)),COLUMNS($CT$16:CU16))),"")</f>
        <v/>
      </c>
      <c r="DL16" s="9" t="str" cm="1">
        <f t="array" aca="1" ref="DL16" ca="1">IFERROR(INDEX($CT$16:$CW$16,_xlfn.AGGREGATE(15,6,COLUMN($CT$16:$CW$16)-COLUMN($CS$16)/($DF$16:$DI$16=MAX($DF$16:$DI$16)),COLUMNS($CT$16:CV16))),"")</f>
        <v/>
      </c>
      <c r="DM16" s="9" t="str" cm="1">
        <f t="array" aca="1" ref="DM16" ca="1">IFERROR(INDEX($CT$16:$CW$16,_xlfn.AGGREGATE(15,6,COLUMN($CT$16:$CW$16)-COLUMN($CS$16)/($DF$16:$DI$16=MAX($DF$16:$DI$16)),COLUMNS($CT$16:CW16))),"")</f>
        <v/>
      </c>
      <c r="DN16" s="117">
        <f t="shared" ca="1" si="80"/>
        <v>1</v>
      </c>
      <c r="DO16" s="32">
        <f t="shared" ca="1" si="81"/>
        <v>1</v>
      </c>
      <c r="DP16" s="8" t="str">
        <f t="shared" ca="1" si="9"/>
        <v>BO</v>
      </c>
      <c r="DQ16" s="9" t="str">
        <f t="shared" ca="1" si="5"/>
        <v>B</v>
      </c>
      <c r="DR16" s="4" t="str">
        <f t="shared" ca="1" si="6"/>
        <v>T</v>
      </c>
      <c r="DS16" s="4" t="str">
        <f t="shared" ca="1" si="7"/>
        <v>C</v>
      </c>
      <c r="DT16" s="4" t="str">
        <f t="shared" ca="1" si="2"/>
        <v>LW</v>
      </c>
      <c r="DU16" s="4" t="str">
        <f t="shared" ca="1" si="3"/>
        <v>1010</v>
      </c>
      <c r="DV16" s="4" t="str">
        <f t="shared" ca="1" si="4"/>
        <v>WW</v>
      </c>
      <c r="DW16" s="1" t="str">
        <f ca="1">IF(M15="","",IF(DQ16="B",IF(M15="P",FQ16,""),IF(M14="B",FQ16,"")))</f>
        <v/>
      </c>
      <c r="DX16" s="1" t="str">
        <f ca="1">IF(M15="","",IF(DQ16="B",IF(M15="B",FQ16,""),IF(M14="P",FQ16,"")))</f>
        <v>B</v>
      </c>
      <c r="DY16" s="1" t="str">
        <f ca="1">IF(M15="","",IF(DR16="C",IF(M15="B",FS16,""),IF(M14="B",FS16,"")))</f>
        <v>B</v>
      </c>
      <c r="DZ16" s="1" t="str">
        <f ca="1">IF(M15="","",IF(DR16="C",IF(M15="P",FS16,""),IF(M14="P",FS16,"")))</f>
        <v/>
      </c>
      <c r="EA16" s="1" t="str">
        <f ca="1">IF(M15="","",IF(AND(DW16="L5",DZ16="L5",FG16=""),"L0",FF16))</f>
        <v>B</v>
      </c>
      <c r="EB16" s="1" t="str">
        <f ca="1">IF(M15="","",IF(AND(DX16="L5",DZ16="L5",FF16=""),"L0",FG16))</f>
        <v/>
      </c>
      <c r="EC16" s="1">
        <f ca="1">IF(D16="",0,IF(OR(D16="B",D16="XB"),1,INT(RIGHT(D16))))+IF(I16="",0,IF(OR(I16="B",I16="XB"),1,INT(RIGHT(I16))))+IF(P16="",0,IF(OR(P16="B",P16="XB"),1,INT(RIGHT(P16))))</f>
        <v>0</v>
      </c>
      <c r="ED16" s="1">
        <f ca="1">IF(E16="",0,IF(OR(E16="B",E16="XB"),1,INT(RIGHT(E16))))+IF(J16="",0,IF(OR(J16="B",J16="XB"),1,INT(RIGHT(J16))))+IF(Q16="",0,IF(OR(Q16="B",Q16="XB"),1,INT(RIGHT(Q16))))</f>
        <v>3</v>
      </c>
      <c r="EE16" s="9">
        <f>IF(M16="","",IF(EE15+EF16&gt;=10,10,IF(EE15+EF16&lt;=-10,-10,EE15+EF16)))</f>
        <v>-10</v>
      </c>
      <c r="EF16" s="4">
        <f>IF(Z16="",0,IFERROR(VLOOKUP(Z11&amp;Z12&amp;Z13&amp;Z14&amp;Z15&amp;Z16,General!I:J,2,FALSE),0))</f>
        <v>-6</v>
      </c>
      <c r="EG16" s="4">
        <f>IF(AC16="",0,IFERROR(VLOOKUP(AC11&amp;AC12&amp;AC13&amp;AC14&amp;AC15&amp;AC16,General!I:J,2,FALSE),0))</f>
        <v>6</v>
      </c>
      <c r="EH16" s="4">
        <f>IF(AF16="",0,IFERROR(VLOOKUP(AF11&amp;AF12&amp;AF13&amp;AF14&amp;AF15&amp;AF16,General!I:J,2,FALSE),0))</f>
        <v>1</v>
      </c>
      <c r="EI16" s="4">
        <f>IF(AI16="",0,IFERROR(VLOOKUP(AI11&amp;AI12&amp;AI13&amp;AI14&amp;AI15&amp;AI16,General!I:J,2,FALSE),0))</f>
        <v>-1</v>
      </c>
      <c r="EJ16" s="4">
        <f>IF(AL16="",0,IFERROR(VLOOKUP(AL11&amp;AL12&amp;AL13&amp;AL14&amp;AL15&amp;AL16,General!I:J,2,FALSE),0))</f>
        <v>-1</v>
      </c>
      <c r="EK16" s="4">
        <f>IF(AO16="",0,IFERROR(VLOOKUP(AO11&amp;AO12&amp;AO13&amp;AO14&amp;AO15&amp;AO16,General!I:J,2,FALSE),0))</f>
        <v>1</v>
      </c>
      <c r="EL16" s="4">
        <f>IF(AR16="",0,IFERROR(VLOOKUP(AR11&amp;AR12&amp;AR13&amp;AR14&amp;AR15&amp;AR16,General!I:J,2,FALSE),0))</f>
        <v>-1</v>
      </c>
      <c r="EM16" s="4">
        <f>IF(AU16="",0,IFERROR(VLOOKUP(AU11&amp;AU12&amp;AU13&amp;AU14&amp;AU15&amp;AU16,General!I:J,2,FALSE),0))</f>
        <v>-6</v>
      </c>
      <c r="EN16" s="4">
        <f>IF(AX16="",0,IFERROR(VLOOKUP(AX11&amp;AX12&amp;AX13&amp;AX14&amp;AX15&amp;AX16,General!I:J,2,FALSE),0))</f>
        <v>6</v>
      </c>
      <c r="EO16" s="4">
        <f>IF(BA16="",0,IFERROR(VLOOKUP(BA11&amp;BA12&amp;BA13&amp;BA14&amp;BA15&amp;BA16,General!I:J,2,FALSE),0))</f>
        <v>3</v>
      </c>
      <c r="EP16" s="4">
        <f>IF(BD16="",0,IFERROR(VLOOKUP(BD11&amp;BD12&amp;BD13&amp;BD14&amp;BD15&amp;BD16,General!I:J,2,FALSE),0))</f>
        <v>-3</v>
      </c>
      <c r="EQ16" s="4">
        <f>IF(BG16="",0,IFERROR(VLOOKUP(BG11&amp;BG12&amp;BG13&amp;BG14&amp;BG15&amp;BG16,General!I:J,2,FALSE),0))</f>
        <v>-6</v>
      </c>
      <c r="ER16" s="4">
        <f>IF(BJ16="",0,IFERROR(VLOOKUP(BJ11&amp;BJ12&amp;BJ13&amp;BJ14&amp;BJ15&amp;BJ16,General!I:J,2,FALSE),0))</f>
        <v>6</v>
      </c>
      <c r="ES16" s="4">
        <f>IF(BM16="",0,IFERROR(VLOOKUP(BM11&amp;BM12&amp;BM13&amp;BM14&amp;BM15&amp;BM16,General!I:J,2,FALSE),0))</f>
        <v>-6</v>
      </c>
      <c r="ET16" s="4">
        <f>IF(BP16="",0,IFERROR(VLOOKUP(BP11&amp;BP12&amp;BP13&amp;BP14&amp;BP15&amp;BP16,General!I:J,2,FALSE),0))</f>
        <v>6</v>
      </c>
      <c r="EU16" s="4">
        <f>IF(BS16="",0,IFERROR(VLOOKUP(BS11&amp;BS12&amp;BS13&amp;BS14&amp;BS15&amp;BS16,General!I:J,2,FALSE),0))</f>
        <v>-3</v>
      </c>
      <c r="EV16" s="8">
        <f>IF(BV16="",0,IFERROR(VLOOKUP(BV11&amp;BV12&amp;BV13&amp;BV14&amp;BV15&amp;BV16,General!I:J,2,FALSE),0))</f>
        <v>3</v>
      </c>
      <c r="EW16" s="1" t="str">
        <f ca="1">IF(M15="","",IF(FE15="R","S",IF(EW15="S","C",IF(S15&gt;=0,"S","C"))))</f>
        <v>S</v>
      </c>
      <c r="EX16" s="1" t="str">
        <f ca="1">IF(OR(F12&amp;F13&amp;F14="WLW",F13&amp;F14="WW"),"Y","N")</f>
        <v>N</v>
      </c>
      <c r="EY16" s="1" t="str">
        <f ca="1">IF(OR(K12&amp;K13&amp;K14="WLW",K13&amp;K14="WW"),"Y","N")</f>
        <v>N</v>
      </c>
      <c r="EZ16" s="1" t="str">
        <f ca="1">IF(OR(R12&amp;R13&amp;R14="WLW",R13&amp;R14="WW"),"Y","N")</f>
        <v>Y</v>
      </c>
      <c r="FA16" s="1">
        <f ca="1">IF(M15="","",IF(EW16="S",1,FA15+1))</f>
        <v>1</v>
      </c>
      <c r="FB16" s="14" t="str">
        <f ca="1">IF(FB15="Y","N",IF(M15="","",(IF(AND(F15&amp;F16="WW",OR(EW15&amp;EW16="SC",EW15&amp;EW16="CC")),"Y",IF(AND(F14&amp;F15&amp;F16="WLW",FQ16&lt;&gt;"B",OR(EW14&amp;EW15&amp;EW16="SCC",EW14&amp;EW15&amp;EW16="CCC")),"Y","N")))))</f>
        <v>N</v>
      </c>
      <c r="FC16" s="1" t="str">
        <f ca="1">IF(FC15="Y","N",IF(M15="","",IF(AND(K15&amp;K16="WW",OR(EW15&amp;EW16="SC",EW15&amp;EW16="CC")),"Y",IF(AND(K14&amp;K15&amp;K16="WLW",FS16&lt;&gt;"B",OR(EW14&amp;EW15&amp;EW16="SCC",EW14&amp;EW15&amp;EW16="CCC")),"Y","N"))))</f>
        <v>N</v>
      </c>
      <c r="FD16" s="1" t="str">
        <f ca="1">IF(FD15="Y","N",IF(M15="","",IF(AND(R15&amp;R16="WW",OR(EW15&amp;EW16="SC",EW15&amp;EW16="CC")),"Y",IF(AND(R14&amp;R15&amp;R16="WLW",FU16&lt;&gt;"B",OR(EW14&amp;EW15&amp;EW16="SCC",EW14&amp;EW15&amp;EW16="CCC")),"Y","N"))))</f>
        <v>N</v>
      </c>
      <c r="FE16" s="1" t="str">
        <f ca="1">IF(M15="","",IF(AND(S16&lt;0,FA16&gt;2,S16&gt;=(2-FA16)),"R","N"))</f>
        <v>N</v>
      </c>
      <c r="FF16" s="1" t="str">
        <f ca="1">IF(M15="","",IF(DS16="B",IF(M15="P",FU16,""),IF(M15="B",FU16,"")))</f>
        <v>B</v>
      </c>
      <c r="FG16" s="1" t="str">
        <f ca="1">IF(M15="","",IF(DS16="B",IF(M15="B",FU16,""),IF(M15="P",FU16,"")))</f>
        <v/>
      </c>
      <c r="FH16" s="1" t="str">
        <f>IF(M16="P",IF(FH15="",1,FH15+1),"")</f>
        <v/>
      </c>
      <c r="FI16" s="1">
        <f>IF(M16="B",IF(FI15="",1,FI15+1),"")</f>
        <v>3</v>
      </c>
      <c r="FJ16" s="1" t="str">
        <f t="shared" si="10"/>
        <v>23400</v>
      </c>
      <c r="FK16" s="1" t="str">
        <f t="shared" si="10"/>
        <v>00012</v>
      </c>
      <c r="FL16" s="1" t="str">
        <f t="shared" si="67"/>
        <v>123400</v>
      </c>
      <c r="FM16" s="1" t="str">
        <f t="shared" si="68"/>
        <v>000012</v>
      </c>
      <c r="FN16" s="1" t="str">
        <f t="shared" si="69"/>
        <v>P</v>
      </c>
      <c r="FO16" s="1" t="str">
        <f t="shared" si="70"/>
        <v>B</v>
      </c>
      <c r="FP16" s="1" t="str">
        <f ca="1">IF(DW15="",DX15,DW15)&amp;F15</f>
        <v>F2W</v>
      </c>
      <c r="FQ16" s="1" t="str">
        <f t="shared" ca="1" si="71"/>
        <v>B</v>
      </c>
      <c r="FR16" s="1" t="str">
        <f ca="1">IF(DY15="",DZ15,DY15)&amp;K15</f>
        <v>10</v>
      </c>
      <c r="FS16" s="1" t="str">
        <f t="shared" ca="1" si="72"/>
        <v>B</v>
      </c>
      <c r="FT16" s="1" t="str">
        <f ca="1">IF(EA15="",EB15,EA15)&amp;R15</f>
        <v>L4W</v>
      </c>
      <c r="FU16" s="1" t="str">
        <f t="shared" ca="1" si="73"/>
        <v>B</v>
      </c>
      <c r="FV16" s="1">
        <f t="shared" ca="1" si="74"/>
        <v>1</v>
      </c>
      <c r="FW16" s="1">
        <f t="shared" ca="1" si="75"/>
        <v>1</v>
      </c>
      <c r="FX16" s="1">
        <f t="shared" ca="1" si="76"/>
        <v>1</v>
      </c>
      <c r="GA16" s="1" t="str">
        <f>General!A14</f>
        <v>L5</v>
      </c>
      <c r="GB16" s="1" t="str">
        <f>General!B14</f>
        <v>W</v>
      </c>
      <c r="GC16" s="1" t="str">
        <f>General!C14</f>
        <v>L5W</v>
      </c>
      <c r="GD16" s="1" t="str">
        <f>General!D14</f>
        <v>L2</v>
      </c>
      <c r="GF16" s="1" t="str">
        <f>General!F14</f>
        <v>WWW</v>
      </c>
      <c r="GG16" s="1">
        <f>General!G14</f>
        <v>6</v>
      </c>
    </row>
    <row r="17" spans="1:189" ht="15.75" thickBot="1">
      <c r="A17" s="1">
        <v>8</v>
      </c>
      <c r="B17" s="9" t="str">
        <f ca="1">IF(M16="","",IF(EC17=ED17,"NB",IF(EC17&gt;ED17,"P"&amp;(EC17-ED17),"B"&amp;(ED17-EC17))))</f>
        <v>B12</v>
      </c>
      <c r="C17" s="49" t="str">
        <f t="shared" ca="1" si="1"/>
        <v/>
      </c>
      <c r="D17" s="44" t="str">
        <f t="shared" ca="1" si="11"/>
        <v/>
      </c>
      <c r="E17" s="45" t="str">
        <f t="shared" ca="1" si="12"/>
        <v>L4</v>
      </c>
      <c r="F17" s="8" t="str">
        <f t="shared" ca="1" si="8"/>
        <v>W</v>
      </c>
      <c r="H17" s="52"/>
      <c r="I17" s="44"/>
      <c r="J17" s="25" t="str">
        <f t="shared" ca="1" si="13"/>
        <v>L4</v>
      </c>
      <c r="K17" s="13">
        <f t="shared" ca="1" si="14"/>
        <v>10</v>
      </c>
      <c r="L17" s="30"/>
      <c r="M17" s="16" t="s">
        <v>6</v>
      </c>
      <c r="O17" s="9" t="str">
        <f ca="1">IF(M16="","",VLOOKUP(CZ17,General!U:V,2,FALSE))</f>
        <v xml:space="preserve">L4O </v>
      </c>
      <c r="P17" s="12" t="str">
        <f ca="1">IF(M16="","",IF(W17="P",FU17,""))</f>
        <v/>
      </c>
      <c r="Q17" s="25" t="str">
        <f ca="1">IF(M16="","",IF(W17="B",FU17,""))</f>
        <v>L4</v>
      </c>
      <c r="R17" s="43" t="str">
        <f t="shared" ca="1" si="15"/>
        <v>W</v>
      </c>
      <c r="S17" s="43">
        <f t="shared" ca="1" si="16"/>
        <v>5</v>
      </c>
      <c r="T17" s="56">
        <f ca="1">IF(M16="","",IF(EW17="S","",IF(S17&gt;=0,S17,IF(FE17="R",S17,""))))</f>
        <v>5</v>
      </c>
      <c r="U17" s="43">
        <f ca="1">IF(M17="","",IF(T17="",SUM($T$5:$T17)+S17,SUM($T$5:$T17)))</f>
        <v>16</v>
      </c>
      <c r="V17" s="67" t="str">
        <f t="shared" ca="1" si="0"/>
        <v/>
      </c>
      <c r="W17" s="80" t="str" cm="1">
        <f t="array" aca="1" ref="W17" ca="1">IF(M16="","",INDIRECT(CZ17&amp; CR17))</f>
        <v>B</v>
      </c>
      <c r="X17" s="72" cm="1">
        <f t="array" aca="1" ref="X17" ca="1">IF(M16="","",INDIRECT(VLOOKUP(CZ17,General!R:T,3,FALSE) &amp; CR17))</f>
        <v>10</v>
      </c>
      <c r="Y17" s="80" t="str">
        <f>IF(M16="","",FN17)</f>
        <v>B</v>
      </c>
      <c r="Z17" s="70" t="str">
        <f t="shared" si="17"/>
        <v>Y</v>
      </c>
      <c r="AA17" s="81">
        <f>IF(M17="","",IF(EE16+EF17&gt;=10,10,IF(EE16+EF17&lt;=-10,-10,EE16+EF17)))</f>
        <v>-9</v>
      </c>
      <c r="AB17" s="80" t="str">
        <f>IF(M16="","",IF(FN17="B","P","B"))</f>
        <v>P</v>
      </c>
      <c r="AC17" s="70" t="str">
        <f t="shared" si="18"/>
        <v>N</v>
      </c>
      <c r="AD17" s="81">
        <f>IF(M17="","",IF(AD16+EG17&gt;=10,10,IF(AD16+EG17&lt;=-10,-10,AD16+EG17)))</f>
        <v>9</v>
      </c>
      <c r="AE17" s="80" t="str">
        <f>IF(M16="","",FO17)</f>
        <v>B</v>
      </c>
      <c r="AF17" s="70" t="str">
        <f t="shared" si="19"/>
        <v>Y</v>
      </c>
      <c r="AG17" s="81">
        <f>IF(M17="","",IF(AG16+EH17&gt;=10,10,IF(AG16+EH17&lt;=-10,-10,AG16+EH17)))</f>
        <v>0</v>
      </c>
      <c r="AH17" s="80" t="str">
        <f>IF(M16="","",IF(FO17="B","P","B"))</f>
        <v>P</v>
      </c>
      <c r="AI17" s="70" t="str">
        <f t="shared" si="20"/>
        <v>N</v>
      </c>
      <c r="AJ17" s="81">
        <f>IF(M17="","",IF(AJ16+EI17&gt;=10,10,IF(AJ16+EI17&lt;=-10,-10,AJ16+EI17)))</f>
        <v>0</v>
      </c>
      <c r="AK17" s="80" t="str">
        <f t="shared" si="77"/>
        <v>B</v>
      </c>
      <c r="AL17" s="70" t="str">
        <f t="shared" si="21"/>
        <v>Y</v>
      </c>
      <c r="AM17" s="81">
        <f>IF(M17="","",IF(AM16+EJ17&gt;=10,10,IF(AM16+EJ17&lt;=-10,-10,AM16+EJ17)))</f>
        <v>-2</v>
      </c>
      <c r="AN17" s="80" t="str">
        <f t="shared" si="22"/>
        <v>B</v>
      </c>
      <c r="AO17" s="70" t="str">
        <f t="shared" si="23"/>
        <v>Y</v>
      </c>
      <c r="AP17" s="81">
        <f>IF(M17="","",IF(AP16+EK17&gt;=10,10,IF(AP16+EK17&lt;=-10,-10,AP16+EK17)))</f>
        <v>0</v>
      </c>
      <c r="AQ17" s="80" t="str">
        <f t="shared" si="24"/>
        <v>P</v>
      </c>
      <c r="AR17" s="70" t="str">
        <f t="shared" si="25"/>
        <v>N</v>
      </c>
      <c r="AS17" s="81">
        <f>IF(M17="","",IF(AS16+EL17&gt;=10,10,IF(AS16+EL17&lt;=-10,-10,AS16+EL17)))</f>
        <v>0</v>
      </c>
      <c r="AT17" s="80" t="str">
        <f t="shared" si="26"/>
        <v>P</v>
      </c>
      <c r="AU17" s="70" t="str">
        <f t="shared" si="27"/>
        <v>N</v>
      </c>
      <c r="AV17" s="81">
        <f>IF(M17="","",IF(AV16+EM17&gt;=10,10,IF(AV16+EM17&lt;=-10,-10,AV16+EM17)))</f>
        <v>-6</v>
      </c>
      <c r="AW17" s="80" t="str">
        <f t="shared" si="28"/>
        <v>B</v>
      </c>
      <c r="AX17" s="70" t="str">
        <f t="shared" si="29"/>
        <v>Y</v>
      </c>
      <c r="AY17" s="81">
        <f>IF(M17="","",IF(AY16+EN17&gt;=10,10,IF(AY16+EN17&lt;=-10,-10,AY16+EN17)))</f>
        <v>6</v>
      </c>
      <c r="AZ17" s="80" t="str">
        <f t="shared" si="30"/>
        <v>B</v>
      </c>
      <c r="BA17" s="70" t="str">
        <f t="shared" si="31"/>
        <v>Y</v>
      </c>
      <c r="BB17" s="81">
        <f>IF(M17="","",IF(BB16+EO17&gt;=10,10,IF(BB16+EO17&lt;=-10,-10,BB16+EO17)))</f>
        <v>10</v>
      </c>
      <c r="BC17" s="80" t="str">
        <f t="shared" si="32"/>
        <v>P</v>
      </c>
      <c r="BD17" s="70" t="str">
        <f t="shared" si="33"/>
        <v>N</v>
      </c>
      <c r="BE17" s="81">
        <f>IF(M17="","",IF(BE16+EP17&gt;=10,10,IF(BE16+EP17&lt;=-10,-10,BE16+EP17)))</f>
        <v>-10</v>
      </c>
      <c r="BF17" s="80" t="str">
        <f t="shared" si="34"/>
        <v>B</v>
      </c>
      <c r="BG17" s="70" t="str">
        <f t="shared" si="35"/>
        <v>Y</v>
      </c>
      <c r="BH17" s="81">
        <f>IF(M17="","",IF(BH16+EQ17&gt;=10,10,IF(BH16+EQ17&lt;=-10,-10,BH16+EQ17)))</f>
        <v>-9</v>
      </c>
      <c r="BI17" s="80" t="str">
        <f t="shared" si="36"/>
        <v>P</v>
      </c>
      <c r="BJ17" s="70" t="str">
        <f t="shared" si="37"/>
        <v>N</v>
      </c>
      <c r="BK17" s="81">
        <f>IF(M17="","",IF(BK16+ER17&gt;=10,10,IF(BK16+ER17&lt;=-10,-10,BK16+ER17)))</f>
        <v>9</v>
      </c>
      <c r="BL17" s="80" t="str">
        <f t="shared" si="38"/>
        <v>P</v>
      </c>
      <c r="BM17" s="70" t="str">
        <f t="shared" si="39"/>
        <v>N</v>
      </c>
      <c r="BN17" s="81">
        <f>IF(M17="","",IF(BN16+ES17&gt;=10,10,IF(BN16+ES17&lt;=-10,-10,BN16+ES17)))</f>
        <v>-10</v>
      </c>
      <c r="BO17" s="80" t="str">
        <f t="shared" si="40"/>
        <v>B</v>
      </c>
      <c r="BP17" s="70" t="str">
        <f t="shared" si="41"/>
        <v>Y</v>
      </c>
      <c r="BQ17" s="81">
        <f>IF(M17="","",IF(BQ16+ET17&gt;=10,10,IF(BQ16+ET17&lt;=-10,-10,BQ16+ET17)))</f>
        <v>10</v>
      </c>
      <c r="BR17" s="80" t="str">
        <f t="shared" si="42"/>
        <v>P</v>
      </c>
      <c r="BS17" s="70" t="str">
        <f t="shared" si="43"/>
        <v>N</v>
      </c>
      <c r="BT17" s="81">
        <f>IF(M17="","",IF(BT16+EU17&gt;=10,10,IF(BT16+EU17&lt;=-10,-10,BT16+EU17)))</f>
        <v>-10</v>
      </c>
      <c r="BU17" s="80" t="str">
        <f t="shared" si="44"/>
        <v>B</v>
      </c>
      <c r="BV17" s="70" t="str">
        <f t="shared" si="45"/>
        <v>Y</v>
      </c>
      <c r="BW17" s="81">
        <f>IF(M17="","",IF(BW16+EV17&gt;=10,10,IF(BW16+EV17&lt;=-10,-10,BW16+EV17)))</f>
        <v>10</v>
      </c>
      <c r="BX17" s="70">
        <f t="shared" si="46"/>
        <v>10</v>
      </c>
      <c r="BY17" s="70">
        <f t="shared" si="47"/>
        <v>3</v>
      </c>
      <c r="BZ17" s="72"/>
      <c r="CA17" s="80">
        <f t="shared" si="48"/>
        <v>-9</v>
      </c>
      <c r="CB17" s="70">
        <f t="shared" si="49"/>
        <v>9</v>
      </c>
      <c r="CC17" s="70">
        <f t="shared" si="50"/>
        <v>0</v>
      </c>
      <c r="CD17" s="70">
        <f t="shared" si="51"/>
        <v>0</v>
      </c>
      <c r="CE17" s="70">
        <f t="shared" si="52"/>
        <v>-2</v>
      </c>
      <c r="CF17" s="70">
        <f t="shared" si="53"/>
        <v>0</v>
      </c>
      <c r="CG17" s="70">
        <f t="shared" si="54"/>
        <v>0</v>
      </c>
      <c r="CH17" s="70">
        <f t="shared" si="55"/>
        <v>-6</v>
      </c>
      <c r="CI17" s="70">
        <f t="shared" si="56"/>
        <v>6</v>
      </c>
      <c r="CJ17" s="70">
        <f t="shared" si="57"/>
        <v>10</v>
      </c>
      <c r="CK17" s="70">
        <f t="shared" si="58"/>
        <v>-10</v>
      </c>
      <c r="CL17" s="70">
        <f t="shared" si="59"/>
        <v>-9</v>
      </c>
      <c r="CM17" s="70">
        <f t="shared" si="60"/>
        <v>9</v>
      </c>
      <c r="CN17" s="70">
        <f t="shared" si="61"/>
        <v>-10</v>
      </c>
      <c r="CO17" s="70">
        <f t="shared" si="62"/>
        <v>10</v>
      </c>
      <c r="CP17" s="70">
        <f t="shared" si="63"/>
        <v>-10</v>
      </c>
      <c r="CQ17" s="72">
        <f t="shared" si="64"/>
        <v>10</v>
      </c>
      <c r="CR17" s="9">
        <v>17</v>
      </c>
      <c r="CS17" s="32">
        <f t="shared" si="82"/>
        <v>12</v>
      </c>
      <c r="CT17" s="9" t="str" cm="1">
        <f t="array" ref="CT17">IFERROR(INDEX($CA$4:$CQ$4,_xlfn.AGGREGATE(15,6,COLUMN($CA$4:$CQ$4)-COLUMN($BZ$1)/($CA$17:$CQ$17=MAX($CA$17:$CQ$17)),COLUMNS(CQ$4:$CQ4))),"")</f>
        <v>AZ</v>
      </c>
      <c r="CU17" s="4" t="str" cm="1">
        <f t="array" ref="CU17">IFERROR(INDEX($CA$4:$CQ$4,_xlfn.AGGREGATE(15,6,COLUMN($CA$4:$CQ$4)-COLUMN($BZ$1)/($CA$17:$CQ$17=MAX($CA$17:$CQ$17)),COLUMNS($CQ$4:CR4))),"")</f>
        <v>BO</v>
      </c>
      <c r="CV17" s="4" t="str" cm="1">
        <f t="array" ref="CV17">IFERROR(INDEX($CA$4:$CQ$4,_xlfn.AGGREGATE(15,6,COLUMN($CA$4:$CQ$4)-COLUMN($BZ$1)/($CA$17:$CQ$17=MAX($CA$17:$CQ$17)),COLUMNS($CQ$4:CS4))),"")</f>
        <v>BU</v>
      </c>
      <c r="CW17" s="8" t="str" cm="1">
        <f t="array" ref="CW17">IFERROR(INDEX($CA$4:$CQ$4,_xlfn.AGGREGATE(15,6,COLUMN($CA$4:$CQ$4)-COLUMN($BZ$1)/($CA$17:$CQ$17=MAX($CA$17:$CQ$17)),COLUMNS($CQ$4:CT4))),"")</f>
        <v/>
      </c>
      <c r="CX17" s="106" t="str">
        <f t="shared" ca="1" si="78"/>
        <v>BO</v>
      </c>
      <c r="CY17" s="4" t="str">
        <f t="shared" ca="1" si="79"/>
        <v>N</v>
      </c>
      <c r="CZ17" s="4" t="str">
        <f t="shared" ca="1" si="66"/>
        <v>BO</v>
      </c>
      <c r="DA17" s="8"/>
      <c r="DB17" s="9" t="str">
        <f>IFERROR(VLOOKUP(CT17,General!R:S,2,FALSE),"")</f>
        <v>BA</v>
      </c>
      <c r="DC17" s="4" t="str">
        <f>IFERROR(VLOOKUP(CU17,General!R:S,2,FALSE),"")</f>
        <v>BP</v>
      </c>
      <c r="DD17" s="4" t="str">
        <f>IFERROR(VLOOKUP(CV17,General!R:S,2,FALSE),"")</f>
        <v>BV</v>
      </c>
      <c r="DE17" s="8" t="str">
        <f>IFERROR(VLOOKUP(CW17,General!R:S,2,FALSE),"")</f>
        <v/>
      </c>
      <c r="DF17" s="9">
        <f ca="1">IF(CT17="",-1,COUNTIF(INDIRECT(DB17&amp;$CR$10):INDIRECT(DB17&amp;CR17),"Y"))</f>
        <v>6</v>
      </c>
      <c r="DG17" s="4">
        <f ca="1">IF(CU17="",-1,COUNTIF(INDIRECT(DC17&amp;$CR$10):INDIRECT(DC17&amp;CR17),"Y"))</f>
        <v>8</v>
      </c>
      <c r="DH17" s="4">
        <f ca="1">IF(CV17="",-1,COUNTIF(INDIRECT(DD17&amp;$CR$10):INDIRECT(DD17&amp;CR17),"Y"))</f>
        <v>6</v>
      </c>
      <c r="DI17" s="32">
        <f ca="1">IF(CW17="",-1,COUNTIF(INDIRECT(DE17&amp;$CR$10):INDIRECT(DE17&amp;CR17),"Y"))</f>
        <v>-1</v>
      </c>
      <c r="DJ17" s="9" t="str" cm="1">
        <f t="array" aca="1" ref="DJ17" ca="1">IFERROR(INDEX($CT$17:$CW$17,_xlfn.AGGREGATE(15,6,COLUMN($CT$17:$CW$17)-COLUMN($CS$17)/($DF$17:$DI$17=MAX($DF$17:$DI$17)),COLUMNS($CT$17:CT17))),"")</f>
        <v>BO</v>
      </c>
      <c r="DK17" s="9" t="str" cm="1">
        <f t="array" aca="1" ref="DK17" ca="1">IFERROR(INDEX($CT$17:$CW$17,_xlfn.AGGREGATE(15,6,COLUMN($CT$17:$CW$17)-COLUMN($CS$17)/($DF$17:$DI$17=MAX($DF$17:$DI$17)),COLUMNS($CT$17:CU17))),"")</f>
        <v/>
      </c>
      <c r="DL17" s="9" t="str" cm="1">
        <f t="array" aca="1" ref="DL17" ca="1">IFERROR(INDEX($CT$17:$CW$17,_xlfn.AGGREGATE(15,6,COLUMN($CT$17:$CW$17)-COLUMN($CS$17)/($DF$17:$DI$17=MAX($DF$17:$DI$17)),COLUMNS($CT$17:CV17))),"")</f>
        <v/>
      </c>
      <c r="DM17" s="9" t="str" cm="1">
        <f t="array" aca="1" ref="DM17" ca="1">IFERROR(INDEX($CT$17:$CW$17,_xlfn.AGGREGATE(15,6,COLUMN($CT$17:$CW$17)-COLUMN($CS$17)/($DF$17:$DI$17=MAX($DF$17:$DI$17)),COLUMNS($CT$17:CW17))),"")</f>
        <v/>
      </c>
      <c r="DN17" s="117">
        <f t="shared" ca="1" si="80"/>
        <v>1</v>
      </c>
      <c r="DO17" s="32">
        <f t="shared" ca="1" si="81"/>
        <v>1</v>
      </c>
      <c r="DP17" s="8" t="str">
        <f t="shared" ca="1" si="9"/>
        <v>BO</v>
      </c>
      <c r="DQ17" s="9" t="str">
        <f t="shared" ca="1" si="5"/>
        <v>B</v>
      </c>
      <c r="DR17" s="4" t="str">
        <f t="shared" ca="1" si="6"/>
        <v>T</v>
      </c>
      <c r="DS17" s="4" t="str">
        <f t="shared" ca="1" si="7"/>
        <v>C</v>
      </c>
      <c r="DT17" s="4" t="str">
        <f t="shared" ca="1" si="2"/>
        <v>WW</v>
      </c>
      <c r="DU17" s="4" t="str">
        <f t="shared" ca="1" si="3"/>
        <v>1010</v>
      </c>
      <c r="DV17" s="4" t="str">
        <f t="shared" ca="1" si="4"/>
        <v>WW</v>
      </c>
      <c r="DW17" s="1" t="str">
        <f ca="1">IF(M16="","",IF(DQ17="B",IF(M16="P",FQ17,""),IF(M15="B",FQ17,"")))</f>
        <v/>
      </c>
      <c r="DX17" s="1" t="str">
        <f ca="1">IF(M16="","",IF(DQ17="B",IF(M16="B",FQ17,""),IF(M15="P",FQ17,"")))</f>
        <v>L4</v>
      </c>
      <c r="DY17" s="1" t="str">
        <f ca="1">IF(M16="","",IF(DR17="C",IF(M16="B",FS17,""),IF(M15="B",FS17,"")))</f>
        <v/>
      </c>
      <c r="DZ17" s="1" t="str">
        <f ca="1">IF(M16="","",IF(DR17="C",IF(M16="P",FS17,""),IF(M15="P",FS17,"")))</f>
        <v/>
      </c>
      <c r="EA17" s="1" t="str">
        <f ca="1">IF(M16="","",IF(AND(DW17="L5",DZ17="L5",FG17=""),"L0",FF17))</f>
        <v>L4</v>
      </c>
      <c r="EB17" s="1" t="str">
        <f ca="1">IF(M16="","",IF(AND(DX17="L5",DZ17="L5",FF17=""),"L0",FG17))</f>
        <v/>
      </c>
      <c r="EC17" s="1">
        <f ca="1">IF(D17="",0,IF(OR(D17="B",D17="XB"),1,INT(RIGHT(D17))))+IF(I17="",0,IF(OR(I17="B",I17="XB"),1,INT(RIGHT(I17))))+IF(P17="",0,IF(OR(P17="B",P17="XB"),1,INT(RIGHT(P17))))</f>
        <v>0</v>
      </c>
      <c r="ED17" s="1">
        <f ca="1">IF(E17="",0,IF(OR(E17="B",E17="XB"),1,INT(RIGHT(E17))))+IF(J17="",0,IF(OR(J17="B",J17="XB"),1,INT(RIGHT(J17))))+IF(Q17="",0,IF(OR(Q17="B",Q17="XB"),1,INT(RIGHT(Q17))))</f>
        <v>12</v>
      </c>
      <c r="EE17" s="9">
        <f>IF(M17="","",IF(EE16+EF17&gt;=10,10,IF(EE16+EF17&lt;=-10,-10,EE16+EF17)))</f>
        <v>-9</v>
      </c>
      <c r="EF17" s="4">
        <f>IF(Z17="",0,IFERROR(VLOOKUP(Z12&amp;Z13&amp;Z14&amp;Z15&amp;Z16&amp;Z17,General!I:J,2,FALSE),0))</f>
        <v>1</v>
      </c>
      <c r="EG17" s="4">
        <f>IF(AC17="",0,IFERROR(VLOOKUP(AC12&amp;AC13&amp;AC14&amp;AC15&amp;AC16&amp;AC17,General!I:J,2,FALSE),0))</f>
        <v>-1</v>
      </c>
      <c r="EH17" s="4">
        <f>IF(AF17="",0,IFERROR(VLOOKUP(AF12&amp;AF13&amp;AF14&amp;AF15&amp;AF16&amp;AF17,General!I:J,2,FALSE),0))</f>
        <v>3</v>
      </c>
      <c r="EI17" s="4">
        <f>IF(AI17="",0,IFERROR(VLOOKUP(AI12&amp;AI13&amp;AI14&amp;AI15&amp;AI16&amp;AI17,General!I:J,2,FALSE),0))</f>
        <v>-3</v>
      </c>
      <c r="EJ17" s="4">
        <f>IF(AL17="",0,IFERROR(VLOOKUP(AL12&amp;AL13&amp;AL14&amp;AL15&amp;AL16&amp;AL17,General!I:J,2,FALSE),0))</f>
        <v>1</v>
      </c>
      <c r="EK17" s="4">
        <f>IF(AO17="",0,IFERROR(VLOOKUP(AO12&amp;AO13&amp;AO14&amp;AO15&amp;AO16&amp;AO17,General!I:J,2,FALSE),0))</f>
        <v>3</v>
      </c>
      <c r="EL17" s="4">
        <f>IF(AR17="",0,IFERROR(VLOOKUP(AR12&amp;AR13&amp;AR14&amp;AR15&amp;AR16&amp;AR17,General!I:J,2,FALSE),0))</f>
        <v>-3</v>
      </c>
      <c r="EM17" s="4">
        <f>IF(AU17="",0,IFERROR(VLOOKUP(AU12&amp;AU13&amp;AU14&amp;AU15&amp;AU16&amp;AU17,General!I:J,2,FALSE),0))</f>
        <v>-6</v>
      </c>
      <c r="EN17" s="4">
        <f>IF(AX17="",0,IFERROR(VLOOKUP(AX12&amp;AX13&amp;AX14&amp;AX15&amp;AX16&amp;AX17,General!I:J,2,FALSE),0))</f>
        <v>6</v>
      </c>
      <c r="EO17" s="4">
        <f>IF(BA17="",0,IFERROR(VLOOKUP(BA12&amp;BA13&amp;BA14&amp;BA15&amp;BA16&amp;BA17,General!I:J,2,FALSE),0))</f>
        <v>6</v>
      </c>
      <c r="EP17" s="4">
        <f>IF(BD17="",0,IFERROR(VLOOKUP(BD12&amp;BD13&amp;BD14&amp;BD15&amp;BD16&amp;BD17,General!I:J,2,FALSE),0))</f>
        <v>-6</v>
      </c>
      <c r="EQ17" s="4">
        <f>IF(BG17="",0,IFERROR(VLOOKUP(BG12&amp;BG13&amp;BG14&amp;BG15&amp;BG16&amp;BG17,General!I:J,2,FALSE),0))</f>
        <v>1</v>
      </c>
      <c r="ER17" s="4">
        <f>IF(BJ17="",0,IFERROR(VLOOKUP(BJ12&amp;BJ13&amp;BJ14&amp;BJ15&amp;BJ16&amp;BJ17,General!I:J,2,FALSE),0))</f>
        <v>-1</v>
      </c>
      <c r="ES17" s="4">
        <f>IF(BM17="",0,IFERROR(VLOOKUP(BM12&amp;BM13&amp;BM14&amp;BM15&amp;BM16&amp;BM17,General!I:J,2,FALSE),0))</f>
        <v>-6</v>
      </c>
      <c r="ET17" s="4">
        <f>IF(BP17="",0,IFERROR(VLOOKUP(BP12&amp;BP13&amp;BP14&amp;BP15&amp;BP16&amp;BP17,General!I:J,2,FALSE),0))</f>
        <v>6</v>
      </c>
      <c r="EU17" s="4">
        <f>IF(BS17="",0,IFERROR(VLOOKUP(BS12&amp;BS13&amp;BS14&amp;BS15&amp;BS16&amp;BS17,General!I:J,2,FALSE),0))</f>
        <v>-6</v>
      </c>
      <c r="EV17" s="8">
        <f>IF(BV17="",0,IFERROR(VLOOKUP(BV12&amp;BV13&amp;BV14&amp;BV15&amp;BV16&amp;BV17,General!I:J,2,FALSE),0))</f>
        <v>6</v>
      </c>
      <c r="EW17" s="1" t="str">
        <f ca="1">IF(M16="","",IF(FE16="R","S",IF(EW16="S","C",IF(S16&gt;=0,"S","C"))))</f>
        <v>C</v>
      </c>
      <c r="EX17" s="1" t="str">
        <f ca="1">IF(OR(F13&amp;F14&amp;F15="WLW",F14&amp;F15="WW"),"Y","N")</f>
        <v>Y</v>
      </c>
      <c r="EY17" s="1" t="str">
        <f ca="1">IF(OR(K13&amp;K14&amp;K15="WLW",K14&amp;K15="WW"),"Y","N")</f>
        <v>N</v>
      </c>
      <c r="EZ17" s="1" t="str">
        <f ca="1">IF(OR(R13&amp;R14&amp;R15="WLW",R14&amp;R15="WW"),"Y","N")</f>
        <v>Y</v>
      </c>
      <c r="FA17" s="1">
        <f ca="1">IF(M16="","",IF(EW17="S",1,FA16+1))</f>
        <v>2</v>
      </c>
      <c r="FB17" s="14" t="str">
        <f ca="1">IF(FB16="Y","N",IF(M16="","",(IF(AND(F16&amp;F17="WW",OR(EW16&amp;EW17="SC",EW16&amp;EW17="CC")),"Y",IF(AND(F15&amp;F16&amp;F17="WLW",FQ17&lt;&gt;"B",OR(EW15&amp;EW16&amp;EW17="SCC",EW15&amp;EW16&amp;EW17="CCC")),"Y","N")))))</f>
        <v>Y</v>
      </c>
      <c r="FC17" s="1" t="str">
        <f ca="1">IF(FC16="Y","N",IF(M16="","",IF(AND(K16&amp;K17="WW",OR(EW16&amp;EW17="SC",EW16&amp;EW17="CC")),"Y",IF(AND(K15&amp;K16&amp;K17="WLW",FS17&lt;&gt;"B",OR(EW15&amp;EW16&amp;EW17="SCC",EW15&amp;EW16&amp;EW17="CCC")),"Y","N"))))</f>
        <v>N</v>
      </c>
      <c r="FD17" s="1" t="str">
        <f ca="1">IF(FD16="Y","N",IF(M16="","",IF(AND(R16&amp;R17="WW",OR(EW16&amp;EW17="SC",EW16&amp;EW17="CC")),"Y",IF(AND(R15&amp;R16&amp;R17="WLW",FU17&lt;&gt;"B",OR(EW15&amp;EW16&amp;EW17="SCC",EW15&amp;EW16&amp;EW17="CCC")),"Y","N"))))</f>
        <v>Y</v>
      </c>
      <c r="FE17" s="1" t="str">
        <f ca="1">IF(M16="","",IF(AND(S17&lt;0,FA17&gt;2,S17&gt;=(2-FA17)),"R","N"))</f>
        <v>N</v>
      </c>
      <c r="FF17" s="1" t="str">
        <f ca="1">IF(M16="","",IF(DS17="B",IF(M16="P",FU17,""),IF(M16="B",FU17,"")))</f>
        <v>L4</v>
      </c>
      <c r="FG17" s="1" t="str">
        <f ca="1">IF(M16="","",IF(DS17="B",IF(M16="B",FU17,""),IF(M16="P",FU17,"")))</f>
        <v/>
      </c>
      <c r="FH17" s="1" t="str">
        <f>IF(M17="P",IF(FH16="",1,FH16+1),"")</f>
        <v/>
      </c>
      <c r="FI17" s="1">
        <f>IF(M17="B",IF(FI16="",1,FI16+1),"")</f>
        <v>4</v>
      </c>
      <c r="FJ17" s="1" t="str">
        <f t="shared" si="10"/>
        <v>34000</v>
      </c>
      <c r="FK17" s="1" t="str">
        <f t="shared" si="10"/>
        <v>00123</v>
      </c>
      <c r="FL17" s="1" t="str">
        <f t="shared" si="67"/>
        <v>234000</v>
      </c>
      <c r="FM17" s="1" t="str">
        <f t="shared" si="68"/>
        <v>000123</v>
      </c>
      <c r="FN17" s="1" t="str">
        <f t="shared" si="69"/>
        <v>B</v>
      </c>
      <c r="FO17" s="1" t="str">
        <f t="shared" si="70"/>
        <v>B</v>
      </c>
      <c r="FP17" s="1" t="str">
        <f ca="1">IF(DW16="",DX16,DW16)&amp;F16</f>
        <v>BW</v>
      </c>
      <c r="FQ17" s="1" t="str">
        <f t="shared" ca="1" si="71"/>
        <v>L4</v>
      </c>
      <c r="FR17" s="1" t="str">
        <f ca="1">IF(DY16="",DZ16,DY16)&amp;K16</f>
        <v>B10</v>
      </c>
      <c r="FS17" s="1" t="str">
        <f t="shared" ca="1" si="72"/>
        <v/>
      </c>
      <c r="FT17" s="1" t="str">
        <f ca="1">IF(EA16="",EB16,EA16)&amp;R16</f>
        <v>BW</v>
      </c>
      <c r="FU17" s="1" t="str">
        <f t="shared" ca="1" si="73"/>
        <v>L4</v>
      </c>
      <c r="FV17" s="1" t="str">
        <f t="shared" ca="1" si="74"/>
        <v>4</v>
      </c>
      <c r="FW17" s="1" t="str">
        <f t="shared" ca="1" si="75"/>
        <v/>
      </c>
      <c r="FX17" s="1" t="str">
        <f t="shared" ca="1" si="76"/>
        <v>4</v>
      </c>
      <c r="GA17" s="1" t="str">
        <f>General!A15</f>
        <v>L2</v>
      </c>
      <c r="GB17" s="1" t="str">
        <f>General!B15</f>
        <v>W</v>
      </c>
      <c r="GC17" s="1" t="str">
        <f>General!C15</f>
        <v>L2W</v>
      </c>
      <c r="GD17" s="1" t="str">
        <f>General!D15</f>
        <v>L4</v>
      </c>
      <c r="GF17" s="1" t="str">
        <f>General!F15</f>
        <v>LLLL</v>
      </c>
      <c r="GG17" s="1">
        <f>General!G15</f>
        <v>-6</v>
      </c>
    </row>
    <row r="18" spans="1:189" ht="15.75" thickBot="1">
      <c r="A18" s="1">
        <v>9</v>
      </c>
      <c r="B18" s="9" t="str">
        <f ca="1">IF(M17="","",IF(EC18=ED18,"NB",IF(EC18&gt;ED18,"P"&amp;(EC18-ED18),"B"&amp;(ED18-EC18))))</f>
        <v>B1</v>
      </c>
      <c r="C18" s="49" t="str">
        <f t="shared" ca="1" si="1"/>
        <v/>
      </c>
      <c r="D18" s="44" t="str">
        <f t="shared" ca="1" si="11"/>
        <v/>
      </c>
      <c r="E18" s="45" t="str">
        <f t="shared" ca="1" si="12"/>
        <v>B</v>
      </c>
      <c r="F18" s="8" t="str">
        <f t="shared" ca="1" si="8"/>
        <v>W</v>
      </c>
      <c r="H18" s="52"/>
      <c r="I18" s="44"/>
      <c r="J18" s="25" t="str">
        <f t="shared" ca="1" si="13"/>
        <v>P1</v>
      </c>
      <c r="K18" s="13">
        <f t="shared" ca="1" si="14"/>
        <v>9</v>
      </c>
      <c r="L18" s="30"/>
      <c r="M18" s="16" t="s">
        <v>6</v>
      </c>
      <c r="O18" s="9" t="str">
        <f ca="1">IF(M17="","",VLOOKUP(CZ18,General!U:V,2,FALSE))</f>
        <v xml:space="preserve">L4O </v>
      </c>
      <c r="P18" s="12" t="str">
        <f ca="1">IF(M17="","",IF(W18="P",FU18,""))</f>
        <v>B</v>
      </c>
      <c r="Q18" s="25" t="str">
        <f ca="1">IF(M17="","",IF(W18="B",FU18,""))</f>
        <v/>
      </c>
      <c r="R18" s="43" t="str">
        <f t="shared" ca="1" si="15"/>
        <v>L</v>
      </c>
      <c r="S18" s="43">
        <f t="shared" ca="1" si="16"/>
        <v>-1</v>
      </c>
      <c r="T18" s="56" t="str">
        <f ca="1">IF(M17="","",IF(EW18="S","",IF(S18&gt;=0,S18,IF(FE18="R",S18,""))))</f>
        <v/>
      </c>
      <c r="U18" s="43">
        <f ca="1">IF(M18="","",IF(T18="",SUM($T$5:$T18)+S18,SUM($T$5:$T18)))</f>
        <v>15</v>
      </c>
      <c r="V18" s="67" t="str">
        <f t="shared" ca="1" si="0"/>
        <v/>
      </c>
      <c r="W18" s="80" t="str" cm="1">
        <f t="array" aca="1" ref="W18" ca="1">IF(M17="","",INDIRECT(CZ18&amp; CR18))</f>
        <v>P</v>
      </c>
      <c r="X18" s="72" cm="1">
        <f t="array" aca="1" ref="X18" ca="1">IF(M17="","",INDIRECT(VLOOKUP(CZ18,General!R:T,3,FALSE) &amp; CR18))</f>
        <v>9</v>
      </c>
      <c r="Y18" s="80" t="str">
        <f>IF(M17="","",FN18)</f>
        <v>B</v>
      </c>
      <c r="Z18" s="70" t="str">
        <f t="shared" si="17"/>
        <v>Y</v>
      </c>
      <c r="AA18" s="81">
        <f>IF(M18="","",IF(EE17+EF18&gt;=10,10,IF(EE17+EF18&lt;=-10,-10,EE17+EF18)))</f>
        <v>-6</v>
      </c>
      <c r="AB18" s="80" t="str">
        <f>IF(M17="","",IF(FN18="B","P","B"))</f>
        <v>P</v>
      </c>
      <c r="AC18" s="70" t="str">
        <f t="shared" si="18"/>
        <v>N</v>
      </c>
      <c r="AD18" s="81">
        <f>IF(M18="","",IF(AD17+EG18&gt;=10,10,IF(AD17+EG18&lt;=-10,-10,AD17+EG18)))</f>
        <v>6</v>
      </c>
      <c r="AE18" s="80" t="str">
        <f>IF(M17="","",FO18)</f>
        <v>B</v>
      </c>
      <c r="AF18" s="70" t="str">
        <f t="shared" si="19"/>
        <v>Y</v>
      </c>
      <c r="AG18" s="81">
        <f>IF(M18="","",IF(AG17+EH18&gt;=10,10,IF(AG17+EH18&lt;=-10,-10,AG17+EH18)))</f>
        <v>6</v>
      </c>
      <c r="AH18" s="80" t="str">
        <f>IF(M17="","",IF(FO18="B","P","B"))</f>
        <v>P</v>
      </c>
      <c r="AI18" s="70" t="str">
        <f t="shared" si="20"/>
        <v>N</v>
      </c>
      <c r="AJ18" s="81">
        <f>IF(M18="","",IF(AJ17+EI18&gt;=10,10,IF(AJ17+EI18&lt;=-10,-10,AJ17+EI18)))</f>
        <v>-6</v>
      </c>
      <c r="AK18" s="80" t="str">
        <f t="shared" si="77"/>
        <v>P</v>
      </c>
      <c r="AL18" s="70" t="str">
        <f t="shared" si="21"/>
        <v>N</v>
      </c>
      <c r="AM18" s="81">
        <f>IF(M18="","",IF(AM17+EJ18&gt;=10,10,IF(AM17+EJ18&lt;=-10,-10,AM17+EJ18)))</f>
        <v>-3</v>
      </c>
      <c r="AN18" s="80" t="str">
        <f t="shared" si="22"/>
        <v>B</v>
      </c>
      <c r="AO18" s="70" t="str">
        <f t="shared" si="23"/>
        <v>Y</v>
      </c>
      <c r="AP18" s="81">
        <f>IF(M18="","",IF(AP17+EK18&gt;=10,10,IF(AP17+EK18&lt;=-10,-10,AP17+EK18)))</f>
        <v>6</v>
      </c>
      <c r="AQ18" s="80" t="str">
        <f t="shared" si="24"/>
        <v>P</v>
      </c>
      <c r="AR18" s="70" t="str">
        <f t="shared" si="25"/>
        <v>N</v>
      </c>
      <c r="AS18" s="81">
        <f>IF(M18="","",IF(AS17+EL18&gt;=10,10,IF(AS17+EL18&lt;=-10,-10,AS17+EL18)))</f>
        <v>-6</v>
      </c>
      <c r="AT18" s="80" t="str">
        <f t="shared" si="26"/>
        <v>P</v>
      </c>
      <c r="AU18" s="70" t="str">
        <f t="shared" si="27"/>
        <v>N</v>
      </c>
      <c r="AV18" s="81">
        <f>IF(M18="","",IF(AV17+EM18&gt;=10,10,IF(AV17+EM18&lt;=-10,-10,AV17+EM18)))</f>
        <v>-10</v>
      </c>
      <c r="AW18" s="80" t="str">
        <f t="shared" si="28"/>
        <v>B</v>
      </c>
      <c r="AX18" s="70" t="str">
        <f t="shared" si="29"/>
        <v>Y</v>
      </c>
      <c r="AY18" s="81">
        <f>IF(M18="","",IF(AY17+EN18&gt;=10,10,IF(AY17+EN18&lt;=-10,-10,AY17+EN18)))</f>
        <v>10</v>
      </c>
      <c r="AZ18" s="80" t="str">
        <f t="shared" si="30"/>
        <v>B</v>
      </c>
      <c r="BA18" s="70" t="str">
        <f t="shared" si="31"/>
        <v>Y</v>
      </c>
      <c r="BB18" s="81">
        <f>IF(M18="","",IF(BB17+EO18&gt;=10,10,IF(BB17+EO18&lt;=-10,-10,BB17+EO18)))</f>
        <v>10</v>
      </c>
      <c r="BC18" s="80" t="str">
        <f t="shared" si="32"/>
        <v>P</v>
      </c>
      <c r="BD18" s="70" t="str">
        <f t="shared" si="33"/>
        <v>N</v>
      </c>
      <c r="BE18" s="81">
        <f>IF(M18="","",IF(BE17+EP18&gt;=10,10,IF(BE17+EP18&lt;=-10,-10,BE17+EP18)))</f>
        <v>-10</v>
      </c>
      <c r="BF18" s="80" t="str">
        <f t="shared" si="34"/>
        <v>B</v>
      </c>
      <c r="BG18" s="70" t="str">
        <f t="shared" si="35"/>
        <v>Y</v>
      </c>
      <c r="BH18" s="81">
        <f>IF(M18="","",IF(BH17+EQ18&gt;=10,10,IF(BH17+EQ18&lt;=-10,-10,BH17+EQ18)))</f>
        <v>-6</v>
      </c>
      <c r="BI18" s="80" t="str">
        <f t="shared" si="36"/>
        <v>P</v>
      </c>
      <c r="BJ18" s="70" t="str">
        <f t="shared" si="37"/>
        <v>N</v>
      </c>
      <c r="BK18" s="81">
        <f>IF(M18="","",IF(BK17+ER18&gt;=10,10,IF(BK17+ER18&lt;=-10,-10,BK17+ER18)))</f>
        <v>6</v>
      </c>
      <c r="BL18" s="80" t="str">
        <f t="shared" si="38"/>
        <v>B</v>
      </c>
      <c r="BM18" s="70" t="str">
        <f t="shared" si="39"/>
        <v>Y</v>
      </c>
      <c r="BN18" s="81">
        <f>IF(M18="","",IF(BN17+ES18&gt;=10,10,IF(BN17+ES18&lt;=-10,-10,BN17+ES18)))</f>
        <v>-9</v>
      </c>
      <c r="BO18" s="80" t="str">
        <f t="shared" si="40"/>
        <v>P</v>
      </c>
      <c r="BP18" s="70" t="str">
        <f t="shared" si="41"/>
        <v>N</v>
      </c>
      <c r="BQ18" s="81">
        <f>IF(M18="","",IF(BQ17+ET18&gt;=10,10,IF(BQ17+ET18&lt;=-10,-10,BQ17+ET18)))</f>
        <v>9</v>
      </c>
      <c r="BR18" s="80" t="str">
        <f t="shared" si="42"/>
        <v>P</v>
      </c>
      <c r="BS18" s="70" t="str">
        <f t="shared" si="43"/>
        <v>N</v>
      </c>
      <c r="BT18" s="81">
        <f>IF(M18="","",IF(BT17+EU18&gt;=10,10,IF(BT17+EU18&lt;=-10,-10,BT17+EU18)))</f>
        <v>-10</v>
      </c>
      <c r="BU18" s="80" t="str">
        <f t="shared" si="44"/>
        <v>B</v>
      </c>
      <c r="BV18" s="70" t="str">
        <f t="shared" si="45"/>
        <v>Y</v>
      </c>
      <c r="BW18" s="81">
        <f>IF(M18="","",IF(BW17+EV18&gt;=10,10,IF(BW17+EV18&lt;=-10,-10,BW17+EV18)))</f>
        <v>10</v>
      </c>
      <c r="BX18" s="70">
        <f t="shared" si="46"/>
        <v>10</v>
      </c>
      <c r="BY18" s="70">
        <f t="shared" si="47"/>
        <v>3</v>
      </c>
      <c r="BZ18" s="72"/>
      <c r="CA18" s="80">
        <f t="shared" si="48"/>
        <v>-6</v>
      </c>
      <c r="CB18" s="70">
        <f t="shared" si="49"/>
        <v>6</v>
      </c>
      <c r="CC18" s="70">
        <f t="shared" si="50"/>
        <v>6</v>
      </c>
      <c r="CD18" s="70">
        <f t="shared" si="51"/>
        <v>-6</v>
      </c>
      <c r="CE18" s="70">
        <f t="shared" si="52"/>
        <v>-3</v>
      </c>
      <c r="CF18" s="70">
        <f t="shared" si="53"/>
        <v>6</v>
      </c>
      <c r="CG18" s="70">
        <f t="shared" si="54"/>
        <v>-6</v>
      </c>
      <c r="CH18" s="70">
        <f t="shared" si="55"/>
        <v>-10</v>
      </c>
      <c r="CI18" s="70">
        <f t="shared" si="56"/>
        <v>10</v>
      </c>
      <c r="CJ18" s="70">
        <f t="shared" si="57"/>
        <v>10</v>
      </c>
      <c r="CK18" s="70">
        <f t="shared" si="58"/>
        <v>-10</v>
      </c>
      <c r="CL18" s="70">
        <f t="shared" si="59"/>
        <v>-6</v>
      </c>
      <c r="CM18" s="70">
        <f t="shared" si="60"/>
        <v>6</v>
      </c>
      <c r="CN18" s="70">
        <f t="shared" si="61"/>
        <v>-9</v>
      </c>
      <c r="CO18" s="70">
        <f t="shared" si="62"/>
        <v>9</v>
      </c>
      <c r="CP18" s="70">
        <f t="shared" si="63"/>
        <v>-10</v>
      </c>
      <c r="CQ18" s="72">
        <f t="shared" si="64"/>
        <v>10</v>
      </c>
      <c r="CR18" s="9">
        <v>18</v>
      </c>
      <c r="CS18" s="32">
        <f t="shared" si="82"/>
        <v>13</v>
      </c>
      <c r="CT18" s="9" t="str" cm="1">
        <f t="array" ref="CT18">IFERROR(INDEX($CA$4:$CQ$4,_xlfn.AGGREGATE(15,6,COLUMN($CA$4:$CQ$4)-COLUMN($BZ$1)/($CA$18:$CQ$18=MAX($CA$18:$CQ$18)),COLUMNS(CQ$4:$CQ4))),"")</f>
        <v>AW</v>
      </c>
      <c r="CU18" s="4" t="str" cm="1">
        <f t="array" ref="CU18">IFERROR(INDEX($CA$4:$CQ$4,_xlfn.AGGREGATE(15,6,COLUMN($CA$4:$CQ$4)-COLUMN($BZ$1)/($CA$18:$CQ$18=MAX($CA$18:$CQ$18)),COLUMNS($CQ$4:CR4))),"")</f>
        <v>AZ</v>
      </c>
      <c r="CV18" s="4" t="str" cm="1">
        <f t="array" ref="CV18">IFERROR(INDEX($CA$4:$CQ$4,_xlfn.AGGREGATE(15,6,COLUMN($CA$4:$CQ$4)-COLUMN($BZ$1)/($CA$18:$CQ$18=MAX($CA$18:$CQ$18)),COLUMNS($CQ$4:CS4))),"")</f>
        <v>BU</v>
      </c>
      <c r="CW18" s="8" t="str" cm="1">
        <f t="array" ref="CW18">IFERROR(INDEX($CA$4:$CQ$4,_xlfn.AGGREGATE(15,6,COLUMN($CA$4:$CQ$4)-COLUMN($BZ$1)/($CA$18:$CQ$18=MAX($CA$18:$CQ$18)),COLUMNS($CQ$4:CT4))),"")</f>
        <v/>
      </c>
      <c r="CX18" s="106" t="str">
        <f t="shared" ca="1" si="78"/>
        <v>BU</v>
      </c>
      <c r="CY18" s="4" t="str">
        <f t="shared" ca="1" si="79"/>
        <v>N</v>
      </c>
      <c r="CZ18" s="4" t="str">
        <f t="shared" ca="1" si="66"/>
        <v>BO</v>
      </c>
      <c r="DA18" s="8"/>
      <c r="DB18" s="9" t="str">
        <f>IFERROR(VLOOKUP(CT18,General!R:S,2,FALSE),"")</f>
        <v>AX</v>
      </c>
      <c r="DC18" s="4" t="str">
        <f>IFERROR(VLOOKUP(CU18,General!R:S,2,FALSE),"")</f>
        <v>BA</v>
      </c>
      <c r="DD18" s="4" t="str">
        <f>IFERROR(VLOOKUP(CV18,General!R:S,2,FALSE),"")</f>
        <v>BV</v>
      </c>
      <c r="DE18" s="8" t="str">
        <f>IFERROR(VLOOKUP(CW18,General!R:S,2,FALSE),"")</f>
        <v/>
      </c>
      <c r="DF18" s="9">
        <f ca="1">IF(CT18="",-1,COUNTIF(INDIRECT(DB18&amp;$CR$10):INDIRECT(DB18&amp;CR18),"Y"))</f>
        <v>5</v>
      </c>
      <c r="DG18" s="4">
        <f ca="1">IF(CU18="",-1,COUNTIF(INDIRECT(DC18&amp;$CR$10):INDIRECT(DC18&amp;CR18),"Y"))</f>
        <v>7</v>
      </c>
      <c r="DH18" s="4">
        <f ca="1">IF(CV18="",-1,COUNTIF(INDIRECT(DD18&amp;$CR$10):INDIRECT(DD18&amp;CR18),"Y"))</f>
        <v>7</v>
      </c>
      <c r="DI18" s="32">
        <f ca="1">IF(CW18="",-1,COUNTIF(INDIRECT(DE18&amp;$CR$10):INDIRECT(DE18&amp;CR18),"Y"))</f>
        <v>-1</v>
      </c>
      <c r="DJ18" s="9" t="str" cm="1">
        <f t="array" aca="1" ref="DJ18" ca="1">IFERROR(INDEX($CT$18:$CW$18,_xlfn.AGGREGATE(15,6,COLUMN($CT$18:$CW$18)-COLUMN($CS$18)/($DF$18:$DI$18=MAX($DF$18:$DI$18)),COLUMNS($CT$18:CT18))),"")</f>
        <v>AZ</v>
      </c>
      <c r="DK18" s="9" t="str" cm="1">
        <f t="array" aca="1" ref="DK18" ca="1">IFERROR(INDEX($CT$18:$CW$18,_xlfn.AGGREGATE(15,6,COLUMN($CT$18:$CW$18)-COLUMN($CS$18)/($DF$18:$DI$18=MAX($DF$18:$DI$18)),COLUMNS($CT$18:CU18))),"")</f>
        <v>BU</v>
      </c>
      <c r="DL18" s="9" t="str" cm="1">
        <f t="array" aca="1" ref="DL18" ca="1">IFERROR(INDEX($CT$18:$CW$18,_xlfn.AGGREGATE(15,6,COLUMN($CT$18:$CW$18)-COLUMN($CS$18)/($DF$18:$DI$18=MAX($DF$18:$DI$18)),COLUMNS($CT$18:CV18))),"")</f>
        <v/>
      </c>
      <c r="DM18" s="9" t="str" cm="1">
        <f t="array" aca="1" ref="DM18" ca="1">IFERROR(INDEX($CT$18:$CW$18,_xlfn.AGGREGATE(15,6,COLUMN($CT$18:$CW$18)-COLUMN($CS$18)/($DF$18:$DI$18=MAX($DF$18:$DI$18)),COLUMNS($CT$18:CW18))),"")</f>
        <v/>
      </c>
      <c r="DN18" s="117">
        <f t="shared" ca="1" si="80"/>
        <v>2</v>
      </c>
      <c r="DO18" s="32">
        <f t="shared" ca="1" si="81"/>
        <v>0</v>
      </c>
      <c r="DP18" s="8" t="str">
        <f t="shared" ca="1" si="9"/>
        <v>BU</v>
      </c>
      <c r="DQ18" s="9" t="str">
        <f t="shared" ca="1" si="5"/>
        <v>B</v>
      </c>
      <c r="DR18" s="4" t="str">
        <f t="shared" ca="1" si="6"/>
        <v>T</v>
      </c>
      <c r="DS18" s="4" t="str">
        <f t="shared" ca="1" si="7"/>
        <v>C</v>
      </c>
      <c r="DT18" s="4" t="str">
        <f t="shared" ca="1" si="2"/>
        <v>WW</v>
      </c>
      <c r="DU18" s="4" t="str">
        <f t="shared" ca="1" si="3"/>
        <v>1010</v>
      </c>
      <c r="DV18" s="4" t="str">
        <f t="shared" ca="1" si="4"/>
        <v>WW</v>
      </c>
      <c r="DW18" s="1" t="str">
        <f ca="1">IF(M17="","",IF(DQ18="B",IF(M17="P",FQ18,""),IF(M16="B",FQ18,"")))</f>
        <v/>
      </c>
      <c r="DX18" s="1" t="str">
        <f ca="1">IF(M17="","",IF(DQ18="B",IF(M17="B",FQ18,""),IF(M16="P",FQ18,"")))</f>
        <v>B</v>
      </c>
      <c r="DY18" s="1" t="str">
        <f ca="1">IF(M17="","",IF(DR18="C",IF(M17="B",FS18,""),IF(M16="B",FS18,"")))</f>
        <v>B</v>
      </c>
      <c r="DZ18" s="1" t="str">
        <f ca="1">IF(M17="","",IF(DR18="C",IF(M17="P",FS18,""),IF(M16="P",FS18,"")))</f>
        <v/>
      </c>
      <c r="EA18" s="1" t="str">
        <f ca="1">IF(M17="","",IF(AND(DW18="L5",DZ18="L5",FG18=""),"L0",FF18))</f>
        <v>B</v>
      </c>
      <c r="EB18" s="1" t="str">
        <f ca="1">IF(M17="","",IF(AND(DX18="L5",DZ18="L5",FF18=""),"L0",FG18))</f>
        <v/>
      </c>
      <c r="EC18" s="1">
        <f ca="1">IF(D18="",0,IF(OR(D18="B",D18="XB"),1,INT(RIGHT(D18))))+IF(I18="",0,IF(OR(I18="B",I18="XB"),1,INT(RIGHT(I18))))+IF(P18="",0,IF(OR(P18="B",P18="XB"),1,INT(RIGHT(P18))))</f>
        <v>1</v>
      </c>
      <c r="ED18" s="1">
        <f ca="1">IF(E18="",0,IF(OR(E18="B",E18="XB"),1,INT(RIGHT(E18))))+IF(J18="",0,IF(OR(J18="B",J18="XB"),1,INT(RIGHT(J18))))+IF(Q18="",0,IF(OR(Q18="B",Q18="XB"),1,INT(RIGHT(Q18))))</f>
        <v>2</v>
      </c>
      <c r="EE18" s="9">
        <f>IF(M18="","",IF(EE17+EF18&gt;=10,10,IF(EE17+EF18&lt;=-10,-10,EE17+EF18)))</f>
        <v>-6</v>
      </c>
      <c r="EF18" s="4">
        <f>IF(Z18="",0,IFERROR(VLOOKUP(Z13&amp;Z14&amp;Z15&amp;Z16&amp;Z17&amp;Z18,General!I:J,2,FALSE),0))</f>
        <v>3</v>
      </c>
      <c r="EG18" s="4">
        <f>IF(AC18="",0,IFERROR(VLOOKUP(AC13&amp;AC14&amp;AC15&amp;AC16&amp;AC17&amp;AC18,General!I:J,2,FALSE),0))</f>
        <v>-3</v>
      </c>
      <c r="EH18" s="4">
        <f>IF(AF18="",0,IFERROR(VLOOKUP(AF13&amp;AF14&amp;AF15&amp;AF16&amp;AF17&amp;AF18,General!I:J,2,FALSE),0))</f>
        <v>6</v>
      </c>
      <c r="EI18" s="4">
        <f>IF(AI18="",0,IFERROR(VLOOKUP(AI13&amp;AI14&amp;AI15&amp;AI16&amp;AI17&amp;AI18,General!I:J,2,FALSE),0))</f>
        <v>-6</v>
      </c>
      <c r="EJ18" s="4">
        <f>IF(AL18="",0,IFERROR(VLOOKUP(AL13&amp;AL14&amp;AL15&amp;AL16&amp;AL17&amp;AL18,General!I:J,2,FALSE),0))</f>
        <v>-1</v>
      </c>
      <c r="EK18" s="4">
        <f>IF(AO18="",0,IFERROR(VLOOKUP(AO13&amp;AO14&amp;AO15&amp;AO16&amp;AO17&amp;AO18,General!I:J,2,FALSE),0))</f>
        <v>6</v>
      </c>
      <c r="EL18" s="4">
        <f>IF(AR18="",0,IFERROR(VLOOKUP(AR13&amp;AR14&amp;AR15&amp;AR16&amp;AR17&amp;AR18,General!I:J,2,FALSE),0))</f>
        <v>-6</v>
      </c>
      <c r="EM18" s="4">
        <f>IF(AU18="",0,IFERROR(VLOOKUP(AU13&amp;AU14&amp;AU15&amp;AU16&amp;AU17&amp;AU18,General!I:J,2,FALSE),0))</f>
        <v>-6</v>
      </c>
      <c r="EN18" s="4">
        <f>IF(AX18="",0,IFERROR(VLOOKUP(AX13&amp;AX14&amp;AX15&amp;AX16&amp;AX17&amp;AX18,General!I:J,2,FALSE),0))</f>
        <v>6</v>
      </c>
      <c r="EO18" s="4">
        <f>IF(BA18="",0,IFERROR(VLOOKUP(BA13&amp;BA14&amp;BA15&amp;BA16&amp;BA17&amp;BA18,General!I:J,2,FALSE),0))</f>
        <v>6</v>
      </c>
      <c r="EP18" s="4">
        <f>IF(BD18="",0,IFERROR(VLOOKUP(BD13&amp;BD14&amp;BD15&amp;BD16&amp;BD17&amp;BD18,General!I:J,2,FALSE),0))</f>
        <v>-6</v>
      </c>
      <c r="EQ18" s="4">
        <f>IF(BG18="",0,IFERROR(VLOOKUP(BG13&amp;BG14&amp;BG15&amp;BG16&amp;BG17&amp;BG18,General!I:J,2,FALSE),0))</f>
        <v>3</v>
      </c>
      <c r="ER18" s="4">
        <f>IF(BJ18="",0,IFERROR(VLOOKUP(BJ13&amp;BJ14&amp;BJ15&amp;BJ16&amp;BJ17&amp;BJ18,General!I:J,2,FALSE),0))</f>
        <v>-3</v>
      </c>
      <c r="ES18" s="4">
        <f>IF(BM18="",0,IFERROR(VLOOKUP(BM13&amp;BM14&amp;BM15&amp;BM16&amp;BM17&amp;BM18,General!I:J,2,FALSE),0))</f>
        <v>1</v>
      </c>
      <c r="ET18" s="4">
        <f>IF(BP18="",0,IFERROR(VLOOKUP(BP13&amp;BP14&amp;BP15&amp;BP16&amp;BP17&amp;BP18,General!I:J,2,FALSE),0))</f>
        <v>-1</v>
      </c>
      <c r="EU18" s="4">
        <f>IF(BS18="",0,IFERROR(VLOOKUP(BS13&amp;BS14&amp;BS15&amp;BS16&amp;BS17&amp;BS18,General!I:J,2,FALSE),0))</f>
        <v>-6</v>
      </c>
      <c r="EV18" s="8">
        <f>IF(BV18="",0,IFERROR(VLOOKUP(BV13&amp;BV14&amp;BV15&amp;BV16&amp;BV17&amp;BV18,General!I:J,2,FALSE),0))</f>
        <v>6</v>
      </c>
      <c r="EW18" s="1" t="str">
        <f ca="1">IF(M17="","",IF(FE17="R","S",IF(EW17="S","C",IF(S17&gt;=0,"S","C"))))</f>
        <v>S</v>
      </c>
      <c r="EX18" s="1" t="str">
        <f ca="1">IF(OR(F14&amp;F15&amp;F16="WLW",F15&amp;F16="WW"),"Y","N")</f>
        <v>Y</v>
      </c>
      <c r="EY18" s="1" t="str">
        <f ca="1">IF(OR(K14&amp;K15&amp;K16="WLW",K15&amp;K16="WW"),"Y","N")</f>
        <v>N</v>
      </c>
      <c r="EZ18" s="1" t="str">
        <f ca="1">IF(OR(R14&amp;R15&amp;R16="WLW",R15&amp;R16="WW"),"Y","N")</f>
        <v>Y</v>
      </c>
      <c r="FA18" s="1">
        <f ca="1">IF(M17="","",IF(EW18="S",1,FA17+1))</f>
        <v>1</v>
      </c>
      <c r="FB18" s="14" t="str">
        <f ca="1">IF(FB17="Y","N",IF(M17="","",(IF(AND(F17&amp;F18="WW",OR(EW17&amp;EW18="SC",EW17&amp;EW18="CC")),"Y",IF(AND(F16&amp;F17&amp;F18="WLW",FQ18&lt;&gt;"B",OR(EW16&amp;EW17&amp;EW18="SCC",EW16&amp;EW17&amp;EW18="CCC")),"Y","N")))))</f>
        <v>N</v>
      </c>
      <c r="FC18" s="1" t="str">
        <f ca="1">IF(FC17="Y","N",IF(M17="","",IF(AND(K17&amp;K18="WW",OR(EW17&amp;EW18="SC",EW17&amp;EW18="CC")),"Y",IF(AND(K16&amp;K17&amp;K18="WLW",FS18&lt;&gt;"B",OR(EW16&amp;EW17&amp;EW18="SCC",EW16&amp;EW17&amp;EW18="CCC")),"Y","N"))))</f>
        <v>N</v>
      </c>
      <c r="FD18" s="1" t="str">
        <f ca="1">IF(FD17="Y","N",IF(M17="","",IF(AND(R17&amp;R18="WW",OR(EW17&amp;EW18="SC",EW17&amp;EW18="CC")),"Y",IF(AND(R16&amp;R17&amp;R18="WLW",FU18&lt;&gt;"B",OR(EW16&amp;EW17&amp;EW18="SCC",EW16&amp;EW17&amp;EW18="CCC")),"Y","N"))))</f>
        <v>N</v>
      </c>
      <c r="FE18" s="1" t="str">
        <f ca="1">IF(M17="","",IF(AND(S18&lt;0,FA18&gt;2,S18&gt;=(2-FA18)),"R","N"))</f>
        <v>N</v>
      </c>
      <c r="FF18" s="1" t="str">
        <f ca="1">IF(M17="","",IF(DS18="B",IF(M17="P",FU18,""),IF(M17="B",FU18,"")))</f>
        <v>B</v>
      </c>
      <c r="FG18" s="1" t="str">
        <f ca="1">IF(M17="","",IF(DS18="B",IF(M17="B",FU18,""),IF(M17="P",FU18,"")))</f>
        <v/>
      </c>
      <c r="FH18" s="1" t="str">
        <f>IF(M18="P",IF(FH17="",1,FH17+1),"")</f>
        <v/>
      </c>
      <c r="FI18" s="1">
        <f>IF(M18="B",IF(FI17="",1,FI17+1),"")</f>
        <v>5</v>
      </c>
      <c r="FJ18" s="1" t="str">
        <f t="shared" si="10"/>
        <v>40000</v>
      </c>
      <c r="FK18" s="1" t="str">
        <f t="shared" si="10"/>
        <v>01234</v>
      </c>
      <c r="FL18" s="1" t="str">
        <f t="shared" si="67"/>
        <v>340000</v>
      </c>
      <c r="FM18" s="1" t="str">
        <f t="shared" si="68"/>
        <v>001234</v>
      </c>
      <c r="FN18" s="1" t="str">
        <f t="shared" si="69"/>
        <v>B</v>
      </c>
      <c r="FO18" s="1" t="str">
        <f t="shared" si="70"/>
        <v>B</v>
      </c>
      <c r="FP18" s="1" t="str">
        <f ca="1">IF(DW17="",DX17,DW17)&amp;F17</f>
        <v>L4W</v>
      </c>
      <c r="FQ18" s="1" t="str">
        <f t="shared" ca="1" si="71"/>
        <v>B</v>
      </c>
      <c r="FR18" s="1" t="str">
        <f ca="1">IF(DY17="",DZ17,DY17)&amp;K17</f>
        <v>10</v>
      </c>
      <c r="FS18" s="1" t="str">
        <f t="shared" ca="1" si="72"/>
        <v>B</v>
      </c>
      <c r="FT18" s="1" t="str">
        <f ca="1">IF(EA17="",EB17,EA17)&amp;R17</f>
        <v>L4W</v>
      </c>
      <c r="FU18" s="1" t="str">
        <f t="shared" ca="1" si="73"/>
        <v>B</v>
      </c>
      <c r="FV18" s="1">
        <f t="shared" ca="1" si="74"/>
        <v>1</v>
      </c>
      <c r="FW18" s="1">
        <f t="shared" ca="1" si="75"/>
        <v>1</v>
      </c>
      <c r="FX18" s="1">
        <f t="shared" ca="1" si="76"/>
        <v>1</v>
      </c>
      <c r="GA18" s="1" t="str">
        <f>General!A16</f>
        <v>L4</v>
      </c>
      <c r="GB18" s="1" t="str">
        <f>General!B16</f>
        <v>L</v>
      </c>
      <c r="GC18" s="1" t="str">
        <f>General!C16</f>
        <v>L4L</v>
      </c>
      <c r="GD18" s="1" t="str">
        <f>General!D16</f>
        <v>F2</v>
      </c>
      <c r="GF18" s="1" t="str">
        <f>General!F16</f>
        <v>LLLW</v>
      </c>
      <c r="GG18" s="1">
        <f>General!G16</f>
        <v>1</v>
      </c>
    </row>
    <row r="19" spans="1:189" ht="15.75" thickBot="1">
      <c r="A19" s="1">
        <v>10</v>
      </c>
      <c r="B19" s="33" t="str">
        <f ca="1">IF(M18="","",IF(EC19=ED19,"NB",IF(EC19&gt;ED19,"P"&amp;(EC19-ED19),"B"&amp;(ED19-EC19))))</f>
        <v>B4</v>
      </c>
      <c r="C19" s="50" t="str">
        <f t="shared" ca="1" si="1"/>
        <v/>
      </c>
      <c r="D19" s="46" t="str">
        <f t="shared" ca="1" si="11"/>
        <v/>
      </c>
      <c r="E19" s="47" t="str">
        <f t="shared" ca="1" si="12"/>
        <v>L4</v>
      </c>
      <c r="F19" s="10" t="str">
        <f t="shared" ca="1" si="8"/>
        <v>W</v>
      </c>
      <c r="H19" s="53"/>
      <c r="I19" s="46"/>
      <c r="J19" s="25" t="str">
        <f t="shared" ca="1" si="13"/>
        <v>F2</v>
      </c>
      <c r="K19" s="13">
        <f t="shared" ca="1" si="14"/>
        <v>9</v>
      </c>
      <c r="L19" s="30"/>
      <c r="M19" s="17" t="s">
        <v>6</v>
      </c>
      <c r="O19" s="9" t="str">
        <f ca="1">IF(M18="","",VLOOKUP(CZ19,General!U:V,2,FALSE))</f>
        <v xml:space="preserve">L5O </v>
      </c>
      <c r="P19" s="12" t="str">
        <f ca="1">IF(M18="","",IF(W19="P",FU19,""))</f>
        <v>F2</v>
      </c>
      <c r="Q19" s="25" t="str">
        <f ca="1">IF(M18="","",IF(W19="B",FU19,""))</f>
        <v/>
      </c>
      <c r="R19" s="43" t="str">
        <f t="shared" ca="1" si="15"/>
        <v>L</v>
      </c>
      <c r="S19" s="43">
        <f t="shared" ca="1" si="16"/>
        <v>-3</v>
      </c>
      <c r="T19" s="57" t="str">
        <f ca="1">IF(M18="","",IF(EW19="S","",IF(S19&gt;=0,S19,IF(FE19="R",S19,""))))</f>
        <v/>
      </c>
      <c r="U19" s="43">
        <f ca="1">IF(M19="","",IF(T19="",SUM($T$5:$T19)+S19,SUM($T$5:$T19)))</f>
        <v>13</v>
      </c>
      <c r="V19" s="68" t="str">
        <f t="shared" ca="1" si="0"/>
        <v/>
      </c>
      <c r="W19" s="80" t="str" cm="1">
        <f t="array" aca="1" ref="W19" ca="1">IF(M18="","",INDIRECT(CZ19&amp; CR19))</f>
        <v>P</v>
      </c>
      <c r="X19" s="72" cm="1">
        <f t="array" aca="1" ref="X19" ca="1">IF(M18="","",INDIRECT(VLOOKUP(CZ19,General!R:T,3,FALSE) &amp; CR19))</f>
        <v>9</v>
      </c>
      <c r="Y19" s="80" t="str">
        <f>IF(M18="","",FN19)</f>
        <v>B</v>
      </c>
      <c r="Z19" s="70" t="str">
        <f t="shared" si="17"/>
        <v>Y</v>
      </c>
      <c r="AA19" s="81">
        <f>IF(M19="","",IF(EE18+EF19&gt;=10,10,IF(EE18+EF19&lt;=-10,-10,EE18+EF19)))</f>
        <v>0</v>
      </c>
      <c r="AB19" s="80" t="str">
        <f>IF(M18="","",IF(FN19="B","P","B"))</f>
        <v>P</v>
      </c>
      <c r="AC19" s="70" t="str">
        <f t="shared" si="18"/>
        <v>N</v>
      </c>
      <c r="AD19" s="81">
        <f>IF(M19="","",IF(AD18+EG19&gt;=10,10,IF(AD18+EG19&lt;=-10,-10,AD18+EG19)))</f>
        <v>0</v>
      </c>
      <c r="AE19" s="80" t="str">
        <f>IF(M18="","",FO19)</f>
        <v>B</v>
      </c>
      <c r="AF19" s="70" t="str">
        <f t="shared" si="19"/>
        <v>Y</v>
      </c>
      <c r="AG19" s="81">
        <f>IF(M19="","",IF(AG18+EH19&gt;=10,10,IF(AG18+EH19&lt;=-10,-10,AG18+EH19)))</f>
        <v>10</v>
      </c>
      <c r="AH19" s="80" t="str">
        <f>IF(M18="","",IF(FO19="B","P","B"))</f>
        <v>P</v>
      </c>
      <c r="AI19" s="70" t="str">
        <f t="shared" si="20"/>
        <v>N</v>
      </c>
      <c r="AJ19" s="81">
        <f>IF(M19="","",IF(AJ18+EI19&gt;=10,10,IF(AJ18+EI19&lt;=-10,-10,AJ18+EI19)))</f>
        <v>-10</v>
      </c>
      <c r="AK19" s="80" t="str">
        <f t="shared" si="77"/>
        <v>B</v>
      </c>
      <c r="AL19" s="70" t="str">
        <f t="shared" si="21"/>
        <v>Y</v>
      </c>
      <c r="AM19" s="81">
        <f>IF(M19="","",IF(AM18+EJ19&gt;=10,10,IF(AM18+EJ19&lt;=-10,-10,AM18+EJ19)))</f>
        <v>-2</v>
      </c>
      <c r="AN19" s="80" t="str">
        <f t="shared" si="22"/>
        <v>B</v>
      </c>
      <c r="AO19" s="70" t="str">
        <f t="shared" si="23"/>
        <v>Y</v>
      </c>
      <c r="AP19" s="81">
        <f>IF(M19="","",IF(AP18+EK19&gt;=10,10,IF(AP18+EK19&lt;=-10,-10,AP18+EK19)))</f>
        <v>10</v>
      </c>
      <c r="AQ19" s="80" t="str">
        <f t="shared" si="24"/>
        <v>P</v>
      </c>
      <c r="AR19" s="70" t="str">
        <f t="shared" si="25"/>
        <v>N</v>
      </c>
      <c r="AS19" s="81">
        <f>IF(M19="","",IF(AS18+EL19&gt;=10,10,IF(AS18+EL19&lt;=-10,-10,AS18+EL19)))</f>
        <v>-10</v>
      </c>
      <c r="AT19" s="80" t="str">
        <f t="shared" si="26"/>
        <v>P</v>
      </c>
      <c r="AU19" s="70" t="str">
        <f t="shared" si="27"/>
        <v>N</v>
      </c>
      <c r="AV19" s="81">
        <f>IF(M19="","",IF(AV18+EM19&gt;=10,10,IF(AV18+EM19&lt;=-10,-10,AV18+EM19)))</f>
        <v>-10</v>
      </c>
      <c r="AW19" s="80" t="str">
        <f t="shared" si="28"/>
        <v>B</v>
      </c>
      <c r="AX19" s="70" t="str">
        <f t="shared" si="29"/>
        <v>Y</v>
      </c>
      <c r="AY19" s="81">
        <f>IF(M19="","",IF(AY18+EN19&gt;=10,10,IF(AY18+EN19&lt;=-10,-10,AY18+EN19)))</f>
        <v>10</v>
      </c>
      <c r="AZ19" s="80" t="str">
        <f t="shared" si="30"/>
        <v>B</v>
      </c>
      <c r="BA19" s="70" t="str">
        <f t="shared" si="31"/>
        <v>Y</v>
      </c>
      <c r="BB19" s="81">
        <f>IF(M19="","",IF(BB18+EO19&gt;=10,10,IF(BB18+EO19&lt;=-10,-10,BB18+EO19)))</f>
        <v>10</v>
      </c>
      <c r="BC19" s="80" t="str">
        <f t="shared" si="32"/>
        <v>P</v>
      </c>
      <c r="BD19" s="70" t="str">
        <f t="shared" si="33"/>
        <v>N</v>
      </c>
      <c r="BE19" s="81">
        <f>IF(M19="","",IF(BE18+EP19&gt;=10,10,IF(BE18+EP19&lt;=-10,-10,BE18+EP19)))</f>
        <v>-10</v>
      </c>
      <c r="BF19" s="80" t="str">
        <f t="shared" si="34"/>
        <v>B</v>
      </c>
      <c r="BG19" s="70" t="str">
        <f t="shared" si="35"/>
        <v>Y</v>
      </c>
      <c r="BH19" s="81">
        <f>IF(M19="","",IF(BH18+EQ19&gt;=10,10,IF(BH18+EQ19&lt;=-10,-10,BH18+EQ19)))</f>
        <v>0</v>
      </c>
      <c r="BI19" s="80" t="str">
        <f t="shared" si="36"/>
        <v>P</v>
      </c>
      <c r="BJ19" s="70" t="str">
        <f t="shared" si="37"/>
        <v>N</v>
      </c>
      <c r="BK19" s="81">
        <f>IF(M19="","",IF(BK18+ER19&gt;=10,10,IF(BK18+ER19&lt;=-10,-10,BK18+ER19)))</f>
        <v>0</v>
      </c>
      <c r="BL19" s="80" t="str">
        <f t="shared" si="38"/>
        <v>B</v>
      </c>
      <c r="BM19" s="70" t="str">
        <f t="shared" si="39"/>
        <v>Y</v>
      </c>
      <c r="BN19" s="81">
        <f>IF(M19="","",IF(BN18+ES19&gt;=10,10,IF(BN18+ES19&lt;=-10,-10,BN18+ES19)))</f>
        <v>-6</v>
      </c>
      <c r="BO19" s="80" t="str">
        <f t="shared" si="40"/>
        <v>P</v>
      </c>
      <c r="BP19" s="70" t="str">
        <f t="shared" si="41"/>
        <v>N</v>
      </c>
      <c r="BQ19" s="81">
        <f>IF(M19="","",IF(BQ18+ET19&gt;=10,10,IF(BQ18+ET19&lt;=-10,-10,BQ18+ET19)))</f>
        <v>6</v>
      </c>
      <c r="BR19" s="80" t="str">
        <f t="shared" si="42"/>
        <v>B</v>
      </c>
      <c r="BS19" s="70" t="str">
        <f t="shared" si="43"/>
        <v>Y</v>
      </c>
      <c r="BT19" s="81">
        <f>IF(M19="","",IF(BT18+EU19&gt;=10,10,IF(BT18+EU19&lt;=-10,-10,BT18+EU19)))</f>
        <v>-9</v>
      </c>
      <c r="BU19" s="80" t="str">
        <f t="shared" si="44"/>
        <v>P</v>
      </c>
      <c r="BV19" s="70" t="str">
        <f t="shared" si="45"/>
        <v>N</v>
      </c>
      <c r="BW19" s="81">
        <f>IF(M19="","",IF(BW18+EV19&gt;=10,10,IF(BW18+EV19&lt;=-10,-10,BW18+EV19)))</f>
        <v>9</v>
      </c>
      <c r="BX19" s="70">
        <f t="shared" si="46"/>
        <v>10</v>
      </c>
      <c r="BY19" s="70">
        <f t="shared" si="47"/>
        <v>4</v>
      </c>
      <c r="BZ19" s="72"/>
      <c r="CA19" s="80">
        <f t="shared" si="48"/>
        <v>0</v>
      </c>
      <c r="CB19" s="70">
        <f t="shared" si="49"/>
        <v>0</v>
      </c>
      <c r="CC19" s="70">
        <f t="shared" si="50"/>
        <v>10</v>
      </c>
      <c r="CD19" s="70">
        <f t="shared" si="51"/>
        <v>-10</v>
      </c>
      <c r="CE19" s="70">
        <f t="shared" si="52"/>
        <v>-2</v>
      </c>
      <c r="CF19" s="70">
        <f t="shared" si="53"/>
        <v>10</v>
      </c>
      <c r="CG19" s="70">
        <f t="shared" si="54"/>
        <v>-10</v>
      </c>
      <c r="CH19" s="70">
        <f t="shared" si="55"/>
        <v>-10</v>
      </c>
      <c r="CI19" s="70">
        <f t="shared" si="56"/>
        <v>10</v>
      </c>
      <c r="CJ19" s="70">
        <f t="shared" si="57"/>
        <v>10</v>
      </c>
      <c r="CK19" s="70">
        <f t="shared" si="58"/>
        <v>-10</v>
      </c>
      <c r="CL19" s="70">
        <f t="shared" si="59"/>
        <v>0</v>
      </c>
      <c r="CM19" s="70">
        <f t="shared" si="60"/>
        <v>0</v>
      </c>
      <c r="CN19" s="70">
        <f t="shared" si="61"/>
        <v>-6</v>
      </c>
      <c r="CO19" s="70">
        <f t="shared" si="62"/>
        <v>6</v>
      </c>
      <c r="CP19" s="70">
        <f t="shared" si="63"/>
        <v>-9</v>
      </c>
      <c r="CQ19" s="72">
        <f t="shared" si="64"/>
        <v>9</v>
      </c>
      <c r="CR19" s="9">
        <v>19</v>
      </c>
      <c r="CS19" s="32">
        <f t="shared" si="82"/>
        <v>14</v>
      </c>
      <c r="CT19" s="9" t="str" cm="1">
        <f t="array" ref="CT19">IFERROR(INDEX($CA$4:$CQ$4,_xlfn.AGGREGATE(15,6,COLUMN($CA$4:$CQ$4)-COLUMN($BZ$1)/($CA$19:$CQ$19=MAX($CA$19:$CQ$19)),COLUMNS(CQ$4:$CQ4))),"")</f>
        <v>AE</v>
      </c>
      <c r="CU19" s="4" t="str" cm="1">
        <f t="array" ref="CU19">IFERROR(INDEX($CA$4:$CQ$4,_xlfn.AGGREGATE(15,6,COLUMN($CA$4:$CQ$4)-COLUMN($BZ$1)/($CA$19:$CQ$19=MAX($CA$19:$CQ$19)),COLUMNS($CQ$4:CR4))),"")</f>
        <v>AN</v>
      </c>
      <c r="CV19" s="4" t="str" cm="1">
        <f t="array" ref="CV19">IFERROR(INDEX($CA$4:$CQ$4,_xlfn.AGGREGATE(15,6,COLUMN($CA$4:$CQ$4)-COLUMN($BZ$1)/($CA$19:$CQ$19=MAX($CA$19:$CQ$19)),COLUMNS($CQ$4:CS4))),"")</f>
        <v>AW</v>
      </c>
      <c r="CW19" s="8" t="str" cm="1">
        <f t="array" ref="CW19">IFERROR(INDEX($CA$4:$CQ$4,_xlfn.AGGREGATE(15,6,COLUMN($CA$4:$CQ$4)-COLUMN($BZ$1)/($CA$19:$CQ$19=MAX($CA$19:$CQ$19)),COLUMNS($CQ$4:CT4))),"")</f>
        <v>AZ</v>
      </c>
      <c r="CX19" s="106" t="str">
        <f t="shared" ca="1" si="78"/>
        <v>AZ</v>
      </c>
      <c r="CY19" s="4" t="str">
        <f t="shared" ca="1" si="79"/>
        <v>R</v>
      </c>
      <c r="CZ19" s="4" t="str">
        <f t="shared" ca="1" si="66"/>
        <v>BU</v>
      </c>
      <c r="DA19" s="8"/>
      <c r="DB19" s="9" t="str">
        <f>IFERROR(VLOOKUP(CT19,General!R:S,2,FALSE),"")</f>
        <v>AF</v>
      </c>
      <c r="DC19" s="4" t="str">
        <f>IFERROR(VLOOKUP(CU19,General!R:S,2,FALSE),"")</f>
        <v>AO</v>
      </c>
      <c r="DD19" s="4" t="str">
        <f>IFERROR(VLOOKUP(CV19,General!R:S,2,FALSE),"")</f>
        <v>AX</v>
      </c>
      <c r="DE19" s="8" t="str">
        <f>IFERROR(VLOOKUP(CW19,General!R:S,2,FALSE),"")</f>
        <v>BA</v>
      </c>
      <c r="DF19" s="9">
        <f ca="1">IF(CT19="",-1,COUNTIF(INDIRECT(DB19&amp;$CR$10):INDIRECT(DB19&amp;CR19),"Y"))</f>
        <v>6</v>
      </c>
      <c r="DG19" s="4">
        <f ca="1">IF(CU19="",-1,COUNTIF(INDIRECT(DC19&amp;$CR$10):INDIRECT(DC19&amp;CR19),"Y"))</f>
        <v>6</v>
      </c>
      <c r="DH19" s="4">
        <f ca="1">IF(CV19="",-1,COUNTIF(INDIRECT(DD19&amp;$CR$10):INDIRECT(DD19&amp;CR19),"Y"))</f>
        <v>6</v>
      </c>
      <c r="DI19" s="32">
        <f ca="1">IF(CW19="",-1,COUNTIF(INDIRECT(DE19&amp;$CR$10):INDIRECT(DE19&amp;CR19),"Y"))</f>
        <v>8</v>
      </c>
      <c r="DJ19" s="9" t="str" cm="1">
        <f t="array" aca="1" ref="DJ19" ca="1">IFERROR(INDEX($CT$19:$CW$19,_xlfn.AGGREGATE(15,6,COLUMN($CT$19:$CW$19)-COLUMN($CS$19)/($DF$19:$DI$19=MAX($DF$19:$DI$19)),COLUMNS($CT$19:CT19))),"")</f>
        <v>AZ</v>
      </c>
      <c r="DK19" s="9" t="str" cm="1">
        <f t="array" aca="1" ref="DK19" ca="1">IFERROR(INDEX($CT$19:$CW$19,_xlfn.AGGREGATE(15,6,COLUMN($CT$19:$CW$19)-COLUMN($CS$19)/($DF$19:$DI$19=MAX($DF$19:$DI$19)),COLUMNS($CT$19:CU19))),"")</f>
        <v/>
      </c>
      <c r="DL19" s="9" t="str" cm="1">
        <f t="array" aca="1" ref="DL19" ca="1">IFERROR(INDEX($CT$19:$CW$19,_xlfn.AGGREGATE(15,6,COLUMN($CT$19:$CW$19)-COLUMN($CS$19)/($DF$19:$DI$19=MAX($DF$19:$DI$19)),COLUMNS($CT$19:CV19))),"")</f>
        <v/>
      </c>
      <c r="DM19" s="9" t="str" cm="1">
        <f t="array" aca="1" ref="DM19" ca="1">IFERROR(INDEX($CT$19:$CW$19,_xlfn.AGGREGATE(15,6,COLUMN($CT$19:$CW$19)-COLUMN($CS$19)/($DF$19:$DI$19=MAX($DF$19:$DI$19)),COLUMNS($CT$19:CW19))),"")</f>
        <v/>
      </c>
      <c r="DN19" s="117">
        <f t="shared" ca="1" si="80"/>
        <v>1</v>
      </c>
      <c r="DO19" s="32">
        <f t="shared" ca="1" si="81"/>
        <v>1</v>
      </c>
      <c r="DP19" s="8" t="str">
        <f t="shared" ca="1" si="9"/>
        <v>AZ</v>
      </c>
      <c r="DQ19" s="9" t="str">
        <f t="shared" ca="1" si="5"/>
        <v>B</v>
      </c>
      <c r="DR19" s="4" t="str">
        <f t="shared" ca="1" si="6"/>
        <v>T</v>
      </c>
      <c r="DS19" s="4" t="str">
        <f t="shared" ca="1" si="7"/>
        <v>C</v>
      </c>
      <c r="DT19" s="4" t="str">
        <f t="shared" ca="1" si="2"/>
        <v>WW</v>
      </c>
      <c r="DU19" s="4" t="str">
        <f t="shared" ca="1" si="3"/>
        <v>109</v>
      </c>
      <c r="DV19" s="4" t="str">
        <f t="shared" ca="1" si="4"/>
        <v>WL</v>
      </c>
      <c r="DW19" s="1" t="str">
        <f ca="1">IF(M18="","",IF(DQ19="B",IF(M18="P",FQ19,""),IF(M17="B",FQ19,"")))</f>
        <v/>
      </c>
      <c r="DX19" s="1" t="str">
        <f ca="1">IF(M18="","",IF(DQ19="B",IF(M18="B",FQ19,""),IF(M17="P",FQ19,"")))</f>
        <v>L4</v>
      </c>
      <c r="DY19" s="1" t="str">
        <f ca="1">IF(M18="","",IF(DR19="C",IF(M18="B",FS19,""),IF(M17="B",FS19,"")))</f>
        <v/>
      </c>
      <c r="DZ19" s="1" t="str">
        <f ca="1">IF(M18="","",IF(DR19="C",IF(M18="P",FS19,""),IF(M17="P",FS19,"")))</f>
        <v/>
      </c>
      <c r="EA19" s="1" t="str">
        <f ca="1">IF(M18="","",IF(AND(DW19="L5",DZ19="L5",FG19=""),"L0",FF19))</f>
        <v>F2</v>
      </c>
      <c r="EB19" s="1" t="str">
        <f ca="1">IF(M18="","",IF(AND(DX19="L5",DZ19="L5",FF19=""),"L0",FG19))</f>
        <v/>
      </c>
      <c r="EC19" s="1">
        <f ca="1">IF(D19="",0,IF(OR(D19="B",D19="XB"),1,INT(RIGHT(D19))))+IF(I19="",0,IF(OR(I19="B",I19="XB"),1,INT(RIGHT(I19))))+IF(P19="",0,IF(OR(P19="B",P19="XB"),1,INT(RIGHT(P19))))</f>
        <v>2</v>
      </c>
      <c r="ED19" s="1">
        <f ca="1">IF(E19="",0,IF(OR(E19="B",E19="XB"),1,INT(RIGHT(E19))))+IF(J19="",0,IF(OR(J19="B",J19="XB"),1,INT(RIGHT(J19))))+IF(Q19="",0,IF(OR(Q19="B",Q19="XB"),1,INT(RIGHT(Q19))))</f>
        <v>6</v>
      </c>
      <c r="EE19" s="9">
        <f>IF(M19="","",IF(EE18+EF19&gt;=10,10,IF(EE18+EF19&lt;=-10,-10,EE18+EF19)))</f>
        <v>0</v>
      </c>
      <c r="EF19" s="4">
        <f>IF(Z19="",0,IFERROR(VLOOKUP(Z14&amp;Z15&amp;Z16&amp;Z17&amp;Z18&amp;Z19,General!I:J,2,FALSE),0))</f>
        <v>6</v>
      </c>
      <c r="EG19" s="4">
        <f>IF(AC19="",0,IFERROR(VLOOKUP(AC14&amp;AC15&amp;AC16&amp;AC17&amp;AC18&amp;AC19,General!I:J,2,FALSE),0))</f>
        <v>-6</v>
      </c>
      <c r="EH19" s="4">
        <f>IF(AF19="",0,IFERROR(VLOOKUP(AF14&amp;AF15&amp;AF16&amp;AF17&amp;AF18&amp;AF19,General!I:J,2,FALSE),0))</f>
        <v>6</v>
      </c>
      <c r="EI19" s="4">
        <f>IF(AI19="",0,IFERROR(VLOOKUP(AI14&amp;AI15&amp;AI16&amp;AI17&amp;AI18&amp;AI19,General!I:J,2,FALSE),0))</f>
        <v>-6</v>
      </c>
      <c r="EJ19" s="4">
        <f>IF(AL19="",0,IFERROR(VLOOKUP(AL14&amp;AL15&amp;AL16&amp;AL17&amp;AL18&amp;AL19,General!I:J,2,FALSE),0))</f>
        <v>1</v>
      </c>
      <c r="EK19" s="4">
        <f>IF(AO19="",0,IFERROR(VLOOKUP(AO14&amp;AO15&amp;AO16&amp;AO17&amp;AO18&amp;AO19,General!I:J,2,FALSE),0))</f>
        <v>6</v>
      </c>
      <c r="EL19" s="4">
        <f>IF(AR19="",0,IFERROR(VLOOKUP(AR14&amp;AR15&amp;AR16&amp;AR17&amp;AR18&amp;AR19,General!I:J,2,FALSE),0))</f>
        <v>-6</v>
      </c>
      <c r="EM19" s="4">
        <f>IF(AU19="",0,IFERROR(VLOOKUP(AU14&amp;AU15&amp;AU16&amp;AU17&amp;AU18&amp;AU19,General!I:J,2,FALSE),0))</f>
        <v>-6</v>
      </c>
      <c r="EN19" s="4">
        <f>IF(AX19="",0,IFERROR(VLOOKUP(AX14&amp;AX15&amp;AX16&amp;AX17&amp;AX18&amp;AX19,General!I:J,2,FALSE),0))</f>
        <v>6</v>
      </c>
      <c r="EO19" s="4">
        <f>IF(BA19="",0,IFERROR(VLOOKUP(BA14&amp;BA15&amp;BA16&amp;BA17&amp;BA18&amp;BA19,General!I:J,2,FALSE),0))</f>
        <v>6</v>
      </c>
      <c r="EP19" s="4">
        <f>IF(BD19="",0,IFERROR(VLOOKUP(BD14&amp;BD15&amp;BD16&amp;BD17&amp;BD18&amp;BD19,General!I:J,2,FALSE),0))</f>
        <v>-6</v>
      </c>
      <c r="EQ19" s="4">
        <f>IF(BG19="",0,IFERROR(VLOOKUP(BG14&amp;BG15&amp;BG16&amp;BG17&amp;BG18&amp;BG19,General!I:J,2,FALSE),0))</f>
        <v>6</v>
      </c>
      <c r="ER19" s="4">
        <f>IF(BJ19="",0,IFERROR(VLOOKUP(BJ14&amp;BJ15&amp;BJ16&amp;BJ17&amp;BJ18&amp;BJ19,General!I:J,2,FALSE),0))</f>
        <v>-6</v>
      </c>
      <c r="ES19" s="4">
        <f>IF(BM19="",0,IFERROR(VLOOKUP(BM14&amp;BM15&amp;BM16&amp;BM17&amp;BM18&amp;BM19,General!I:J,2,FALSE),0))</f>
        <v>3</v>
      </c>
      <c r="ET19" s="4">
        <f>IF(BP19="",0,IFERROR(VLOOKUP(BP14&amp;BP15&amp;BP16&amp;BP17&amp;BP18&amp;BP19,General!I:J,2,FALSE),0))</f>
        <v>-3</v>
      </c>
      <c r="EU19" s="4">
        <f>IF(BS19="",0,IFERROR(VLOOKUP(BS14&amp;BS15&amp;BS16&amp;BS17&amp;BS18&amp;BS19,General!I:J,2,FALSE),0))</f>
        <v>1</v>
      </c>
      <c r="EV19" s="8">
        <f>IF(BV19="",0,IFERROR(VLOOKUP(BV14&amp;BV15&amp;BV16&amp;BV17&amp;BV18&amp;BV19,General!I:J,2,FALSE),0))</f>
        <v>-1</v>
      </c>
      <c r="EW19" s="1" t="str">
        <f ca="1">IF(M18="","",IF(FE18="R","S",IF(EW18="S","C",IF(S18&gt;=0,"S","C"))))</f>
        <v>C</v>
      </c>
      <c r="EX19" s="1" t="str">
        <f ca="1">IF(OR(F15&amp;F16&amp;F17="WLW",F16&amp;F17="WW"),"Y","N")</f>
        <v>Y</v>
      </c>
      <c r="EY19" s="1" t="str">
        <f ca="1">IF(OR(K15&amp;K16&amp;K17="WLW",K16&amp;K17="WW"),"Y","N")</f>
        <v>N</v>
      </c>
      <c r="EZ19" s="1" t="str">
        <f ca="1">IF(OR(R15&amp;R16&amp;R17="WLW",R16&amp;R17="WW"),"Y","N")</f>
        <v>Y</v>
      </c>
      <c r="FA19" s="1">
        <f ca="1">IF(M18="","",IF(EW19="S",1,FA18+1))</f>
        <v>2</v>
      </c>
      <c r="FB19" s="14" t="str">
        <f ca="1">IF(FB18="Y","N",IF(M18="","",(IF(AND(F18&amp;F19="WW",OR(EW18&amp;EW19="SC",EW18&amp;EW19="CC")),"Y",IF(AND(F17&amp;F18&amp;F19="WLW",FQ19&lt;&gt;"B",OR(EW17&amp;EW18&amp;EW19="SCC",EW17&amp;EW18&amp;EW19="CCC")),"Y","N")))))</f>
        <v>Y</v>
      </c>
      <c r="FC19" s="1" t="str">
        <f ca="1">IF(FC18="Y","N",IF(M18="","",IF(AND(K18&amp;K19="WW",OR(EW18&amp;EW19="SC",EW18&amp;EW19="CC")),"Y",IF(AND(K17&amp;K18&amp;K19="WLW",FS19&lt;&gt;"B",OR(EW17&amp;EW18&amp;EW19="SCC",EW17&amp;EW18&amp;EW19="CCC")),"Y","N"))))</f>
        <v>N</v>
      </c>
      <c r="FD19" s="1" t="str">
        <f ca="1">IF(FD18="Y","N",IF(M18="","",IF(AND(R18&amp;R19="WW",OR(EW18&amp;EW19="SC",EW18&amp;EW19="CC")),"Y",IF(AND(R17&amp;R18&amp;R19="WLW",FU19&lt;&gt;"B",OR(EW17&amp;EW18&amp;EW19="SCC",EW17&amp;EW18&amp;EW19="CCC")),"Y","N"))))</f>
        <v>N</v>
      </c>
      <c r="FE19" s="1" t="str">
        <f ca="1">IF(M18="","",IF(AND(S19&lt;0,FA19&gt;2,S19&gt;=(2-FA19)),"R","N"))</f>
        <v>N</v>
      </c>
      <c r="FF19" s="1" t="str">
        <f ca="1">IF(M18="","",IF(DS19="B",IF(M18="P",FU19,""),IF(M18="B",FU19,"")))</f>
        <v>F2</v>
      </c>
      <c r="FG19" s="1" t="str">
        <f ca="1">IF(M18="","",IF(DS19="B",IF(M18="B",FU19,""),IF(M18="P",FU19,"")))</f>
        <v/>
      </c>
      <c r="FH19" s="1" t="str">
        <f>IF(M19="P",IF(FH18="",1,FH18+1),"")</f>
        <v/>
      </c>
      <c r="FI19" s="1">
        <f>IF(M19="B",IF(FI18="",1,FI18+1),"")</f>
        <v>6</v>
      </c>
      <c r="FJ19" s="1" t="str">
        <f t="shared" si="10"/>
        <v>00000</v>
      </c>
      <c r="FK19" s="1" t="str">
        <f t="shared" si="10"/>
        <v>12345</v>
      </c>
      <c r="FL19" s="1" t="str">
        <f t="shared" si="67"/>
        <v>400000</v>
      </c>
      <c r="FM19" s="1" t="str">
        <f t="shared" si="68"/>
        <v>012345</v>
      </c>
      <c r="FN19" s="1" t="str">
        <f t="shared" si="69"/>
        <v>B</v>
      </c>
      <c r="FO19" s="1" t="str">
        <f t="shared" si="70"/>
        <v>B</v>
      </c>
      <c r="FP19" s="1" t="str">
        <f ca="1">IF(DW18="",DX18,DW18)&amp;F18</f>
        <v>BW</v>
      </c>
      <c r="FQ19" s="1" t="str">
        <f t="shared" ca="1" si="71"/>
        <v>L4</v>
      </c>
      <c r="FR19" s="1" t="str">
        <f ca="1">IF(DY18="",DZ18,DY18)&amp;K18</f>
        <v>B9</v>
      </c>
      <c r="FS19" s="1" t="str">
        <f t="shared" ca="1" si="72"/>
        <v/>
      </c>
      <c r="FT19" s="1" t="str">
        <f ca="1">IF(EA18="",EB18,EA18)&amp;R18</f>
        <v>BL</v>
      </c>
      <c r="FU19" s="1" t="str">
        <f t="shared" ca="1" si="73"/>
        <v>F2</v>
      </c>
      <c r="FV19" s="1" t="str">
        <f t="shared" ca="1" si="74"/>
        <v>4</v>
      </c>
      <c r="FW19" s="1" t="str">
        <f t="shared" ca="1" si="75"/>
        <v/>
      </c>
      <c r="FX19" s="1" t="str">
        <f t="shared" ca="1" si="76"/>
        <v>2</v>
      </c>
      <c r="GA19" s="1" t="str">
        <f>General!A17</f>
        <v>L3</v>
      </c>
      <c r="GB19" s="1" t="str">
        <f>General!B17</f>
        <v>L</v>
      </c>
      <c r="GC19" s="1" t="str">
        <f>General!C17</f>
        <v>L3L</v>
      </c>
      <c r="GD19" s="1" t="str">
        <f>General!D17</f>
        <v>F2</v>
      </c>
      <c r="GF19" s="1" t="str">
        <f>General!F17</f>
        <v>LLWL</v>
      </c>
      <c r="GG19" s="1">
        <f>General!G17</f>
        <v>-1</v>
      </c>
    </row>
    <row r="20" spans="1:189" ht="15.75" thickBot="1">
      <c r="A20" s="1">
        <v>11</v>
      </c>
      <c r="B20" s="11" t="str">
        <f ca="1">IF(M19="","",IF(EC20=ED20,"NB",IF(EC20&gt;ED20,"P"&amp;(EC20-ED20),"B"&amp;(ED20-EC20))))</f>
        <v>B9</v>
      </c>
      <c r="C20" s="48" t="str">
        <f t="shared" ca="1" si="1"/>
        <v/>
      </c>
      <c r="D20" s="12" t="str">
        <f t="shared" ca="1" si="11"/>
        <v/>
      </c>
      <c r="E20" s="25" t="str">
        <f t="shared" ca="1" si="12"/>
        <v>L3</v>
      </c>
      <c r="F20" s="13" t="str">
        <f t="shared" ca="1" si="8"/>
        <v>L</v>
      </c>
      <c r="H20" s="51"/>
      <c r="I20" s="12"/>
      <c r="J20" s="25" t="str">
        <f t="shared" ca="1" si="13"/>
        <v>F3</v>
      </c>
      <c r="K20" s="13">
        <f t="shared" ca="1" si="14"/>
        <v>9</v>
      </c>
      <c r="L20" s="30"/>
      <c r="M20" s="15" t="s">
        <v>5</v>
      </c>
      <c r="O20" s="9" t="str">
        <f ca="1">IF(M19="","",VLOOKUP(CZ20,General!U:V,2,FALSE))</f>
        <v>B</v>
      </c>
      <c r="P20" s="12" t="str">
        <f ca="1">IF(M19="","",IF(W20="P",FU20,""))</f>
        <v/>
      </c>
      <c r="Q20" s="25" t="str">
        <f ca="1">IF(M19="","",IF(W20="B",FU20,""))</f>
        <v>F3</v>
      </c>
      <c r="R20" s="43" t="str">
        <f t="shared" ca="1" si="15"/>
        <v>L</v>
      </c>
      <c r="S20" s="43">
        <f t="shared" ca="1" si="16"/>
        <v>-6</v>
      </c>
      <c r="T20" s="54" t="str">
        <f ca="1">IF(M19="","",IF(EW20="S","",IF(S20&gt;=0,S20,IF(FE20="R",S20,""))))</f>
        <v/>
      </c>
      <c r="U20" s="43">
        <f ca="1">IF(M20="","",IF(T20="",SUM($T$5:$T20)+S20,SUM($T$5:$T20)))</f>
        <v>10</v>
      </c>
      <c r="V20" s="66" t="str">
        <f t="shared" ca="1" si="0"/>
        <v/>
      </c>
      <c r="W20" s="80" t="str" cm="1">
        <f t="array" aca="1" ref="W20" ca="1">IF(M19="","",INDIRECT(CZ20&amp; CR20))</f>
        <v>B</v>
      </c>
      <c r="X20" s="72" cm="1">
        <f t="array" aca="1" ref="X20" ca="1">IF(M19="","",INDIRECT(VLOOKUP(CZ20,General!R:T,3,FALSE) &amp; CR20))</f>
        <v>9</v>
      </c>
      <c r="Y20" s="80" t="str">
        <f>IF(M19="","",FN20)</f>
        <v>B</v>
      </c>
      <c r="Z20" s="70" t="str">
        <f t="shared" si="17"/>
        <v>N</v>
      </c>
      <c r="AA20" s="81">
        <f>IF(M20="","",IF(EE19+EF20&gt;=10,10,IF(EE19+EF20&lt;=-10,-10,EE19+EF20)))</f>
        <v>-1</v>
      </c>
      <c r="AB20" s="80" t="str">
        <f>IF(M19="","",IF(FN20="B","P","B"))</f>
        <v>P</v>
      </c>
      <c r="AC20" s="70" t="str">
        <f t="shared" si="18"/>
        <v>Y</v>
      </c>
      <c r="AD20" s="81">
        <f>IF(M20="","",IF(AD19+EG20&gt;=10,10,IF(AD19+EG20&lt;=-10,-10,AD19+EG20)))</f>
        <v>1</v>
      </c>
      <c r="AE20" s="80" t="str">
        <f>IF(M19="","",FO20)</f>
        <v>B</v>
      </c>
      <c r="AF20" s="70" t="str">
        <f t="shared" si="19"/>
        <v>N</v>
      </c>
      <c r="AG20" s="81">
        <f>IF(M20="","",IF(AG19+EH20&gt;=10,10,IF(AG19+EH20&lt;=-10,-10,AG19+EH20)))</f>
        <v>9</v>
      </c>
      <c r="AH20" s="80" t="str">
        <f>IF(M19="","",IF(FO20="B","P","B"))</f>
        <v>P</v>
      </c>
      <c r="AI20" s="70" t="str">
        <f t="shared" si="20"/>
        <v>Y</v>
      </c>
      <c r="AJ20" s="81">
        <f>IF(M20="","",IF(AJ19+EI20&gt;=10,10,IF(AJ19+EI20&lt;=-10,-10,AJ19+EI20)))</f>
        <v>-9</v>
      </c>
      <c r="AK20" s="80" t="str">
        <f t="shared" si="77"/>
        <v>P</v>
      </c>
      <c r="AL20" s="70" t="str">
        <f t="shared" si="21"/>
        <v>Y</v>
      </c>
      <c r="AM20" s="81">
        <f>IF(M20="","",IF(AM19+EJ20&gt;=10,10,IF(AM19+EJ20&lt;=-10,-10,AM19+EJ20)))</f>
        <v>1</v>
      </c>
      <c r="AN20" s="80" t="str">
        <f t="shared" si="22"/>
        <v>B</v>
      </c>
      <c r="AO20" s="70" t="str">
        <f t="shared" si="23"/>
        <v>N</v>
      </c>
      <c r="AP20" s="81">
        <f>IF(M20="","",IF(AP19+EK20&gt;=10,10,IF(AP19+EK20&lt;=-10,-10,AP19+EK20)))</f>
        <v>9</v>
      </c>
      <c r="AQ20" s="80" t="str">
        <f t="shared" si="24"/>
        <v>P</v>
      </c>
      <c r="AR20" s="70" t="str">
        <f t="shared" si="25"/>
        <v>Y</v>
      </c>
      <c r="AS20" s="81">
        <f>IF(M20="","",IF(AS19+EL20&gt;=10,10,IF(AS19+EL20&lt;=-10,-10,AS19+EL20)))</f>
        <v>-9</v>
      </c>
      <c r="AT20" s="80" t="str">
        <f t="shared" si="26"/>
        <v>P</v>
      </c>
      <c r="AU20" s="70" t="str">
        <f t="shared" si="27"/>
        <v>Y</v>
      </c>
      <c r="AV20" s="81">
        <f>IF(M20="","",IF(AV19+EM20&gt;=10,10,IF(AV19+EM20&lt;=-10,-10,AV19+EM20)))</f>
        <v>-9</v>
      </c>
      <c r="AW20" s="80" t="str">
        <f t="shared" si="28"/>
        <v>B</v>
      </c>
      <c r="AX20" s="70" t="str">
        <f t="shared" si="29"/>
        <v>N</v>
      </c>
      <c r="AY20" s="81">
        <f>IF(M20="","",IF(AY19+EN20&gt;=10,10,IF(AY19+EN20&lt;=-10,-10,AY19+EN20)))</f>
        <v>9</v>
      </c>
      <c r="AZ20" s="80" t="str">
        <f t="shared" si="30"/>
        <v>B</v>
      </c>
      <c r="BA20" s="70" t="str">
        <f t="shared" si="31"/>
        <v>N</v>
      </c>
      <c r="BB20" s="81">
        <f>IF(M20="","",IF(BB19+EO20&gt;=10,10,IF(BB19+EO20&lt;=-10,-10,BB19+EO20)))</f>
        <v>9</v>
      </c>
      <c r="BC20" s="80" t="str">
        <f t="shared" si="32"/>
        <v>P</v>
      </c>
      <c r="BD20" s="70" t="str">
        <f t="shared" si="33"/>
        <v>Y</v>
      </c>
      <c r="BE20" s="81">
        <f>IF(M20="","",IF(BE19+EP20&gt;=10,10,IF(BE19+EP20&lt;=-10,-10,BE19+EP20)))</f>
        <v>-9</v>
      </c>
      <c r="BF20" s="80" t="str">
        <f t="shared" si="34"/>
        <v>B</v>
      </c>
      <c r="BG20" s="70" t="str">
        <f t="shared" si="35"/>
        <v>N</v>
      </c>
      <c r="BH20" s="81">
        <f>IF(M20="","",IF(BH19+EQ20&gt;=10,10,IF(BH19+EQ20&lt;=-10,-10,BH19+EQ20)))</f>
        <v>-1</v>
      </c>
      <c r="BI20" s="80" t="str">
        <f t="shared" si="36"/>
        <v>P</v>
      </c>
      <c r="BJ20" s="70" t="str">
        <f t="shared" si="37"/>
        <v>Y</v>
      </c>
      <c r="BK20" s="81">
        <f>IF(M20="","",IF(BK19+ER20&gt;=10,10,IF(BK19+ER20&lt;=-10,-10,BK19+ER20)))</f>
        <v>1</v>
      </c>
      <c r="BL20" s="80" t="str">
        <f t="shared" si="38"/>
        <v>B</v>
      </c>
      <c r="BM20" s="70" t="str">
        <f t="shared" si="39"/>
        <v>N</v>
      </c>
      <c r="BN20" s="81">
        <f>IF(M20="","",IF(BN19+ES20&gt;=10,10,IF(BN19+ES20&lt;=-10,-10,BN19+ES20)))</f>
        <v>-7</v>
      </c>
      <c r="BO20" s="80" t="str">
        <f t="shared" si="40"/>
        <v>P</v>
      </c>
      <c r="BP20" s="70" t="str">
        <f t="shared" si="41"/>
        <v>Y</v>
      </c>
      <c r="BQ20" s="81">
        <f>IF(M20="","",IF(BQ19+ET20&gt;=10,10,IF(BQ19+ET20&lt;=-10,-10,BQ19+ET20)))</f>
        <v>7</v>
      </c>
      <c r="BR20" s="80" t="str">
        <f t="shared" si="42"/>
        <v>B</v>
      </c>
      <c r="BS20" s="70" t="str">
        <f t="shared" si="43"/>
        <v>N</v>
      </c>
      <c r="BT20" s="81">
        <f>IF(M20="","",IF(BT19+EU20&gt;=10,10,IF(BT19+EU20&lt;=-10,-10,BT19+EU20)))</f>
        <v>-10</v>
      </c>
      <c r="BU20" s="80" t="str">
        <f t="shared" si="44"/>
        <v>P</v>
      </c>
      <c r="BV20" s="70" t="str">
        <f t="shared" si="45"/>
        <v>Y</v>
      </c>
      <c r="BW20" s="81">
        <f>IF(M20="","",IF(BW19+EV20&gt;=10,10,IF(BW19+EV20&lt;=-10,-10,BW19+EV20)))</f>
        <v>10</v>
      </c>
      <c r="BX20" s="70">
        <f t="shared" si="46"/>
        <v>10</v>
      </c>
      <c r="BY20" s="70">
        <f t="shared" si="47"/>
        <v>1</v>
      </c>
      <c r="BZ20" s="72"/>
      <c r="CA20" s="80">
        <f t="shared" si="48"/>
        <v>-1</v>
      </c>
      <c r="CB20" s="70">
        <f t="shared" si="49"/>
        <v>1</v>
      </c>
      <c r="CC20" s="70">
        <f t="shared" si="50"/>
        <v>9</v>
      </c>
      <c r="CD20" s="70">
        <f t="shared" si="51"/>
        <v>-9</v>
      </c>
      <c r="CE20" s="70">
        <f t="shared" si="52"/>
        <v>1</v>
      </c>
      <c r="CF20" s="70">
        <f t="shared" si="53"/>
        <v>9</v>
      </c>
      <c r="CG20" s="70">
        <f t="shared" si="54"/>
        <v>-9</v>
      </c>
      <c r="CH20" s="70">
        <f t="shared" si="55"/>
        <v>-9</v>
      </c>
      <c r="CI20" s="70">
        <f t="shared" si="56"/>
        <v>9</v>
      </c>
      <c r="CJ20" s="70">
        <f t="shared" si="57"/>
        <v>9</v>
      </c>
      <c r="CK20" s="70">
        <f t="shared" si="58"/>
        <v>-9</v>
      </c>
      <c r="CL20" s="70">
        <f t="shared" si="59"/>
        <v>-1</v>
      </c>
      <c r="CM20" s="70">
        <f t="shared" si="60"/>
        <v>1</v>
      </c>
      <c r="CN20" s="70">
        <f t="shared" si="61"/>
        <v>-7</v>
      </c>
      <c r="CO20" s="70">
        <f t="shared" si="62"/>
        <v>7</v>
      </c>
      <c r="CP20" s="70">
        <f t="shared" si="63"/>
        <v>-10</v>
      </c>
      <c r="CQ20" s="72">
        <f t="shared" si="64"/>
        <v>10</v>
      </c>
      <c r="CR20" s="9">
        <v>20</v>
      </c>
      <c r="CS20" s="32">
        <f t="shared" si="82"/>
        <v>15</v>
      </c>
      <c r="CT20" s="9" t="str" cm="1">
        <f t="array" ref="CT20">IFERROR(INDEX($CA$4:$CQ$4,_xlfn.AGGREGATE(15,6,COLUMN($CA$4:$CQ$4)-COLUMN($BZ$1)/($CA$20:$CQ$20=MAX($CA$20:$CQ$20)),COLUMNS(CQ$4:$CQ4))),"")</f>
        <v>BU</v>
      </c>
      <c r="CU20" s="4" t="str" cm="1">
        <f t="array" ref="CU20">IFERROR(INDEX($CA$4:$CQ$4,_xlfn.AGGREGATE(15,6,COLUMN($CA$4:$CQ$4)-COLUMN($BZ$1)/($CA$20:$CQ$20=MAX($CA$20:$CQ$20)),COLUMNS($CQ$4:CR4))),"")</f>
        <v/>
      </c>
      <c r="CV20" s="4" t="str" cm="1">
        <f t="array" ref="CV20">IFERROR(INDEX($CA$4:$CQ$4,_xlfn.AGGREGATE(15,6,COLUMN($CA$4:$CQ$4)-COLUMN($BZ$1)/($CA$20:$CQ$20=MAX($CA$20:$CQ$20)),COLUMNS($CQ$4:CS4))),"")</f>
        <v/>
      </c>
      <c r="CW20" s="8" t="str" cm="1">
        <f t="array" ref="CW20">IFERROR(INDEX($CA$4:$CQ$4,_xlfn.AGGREGATE(15,6,COLUMN($CA$4:$CQ$4)-COLUMN($BZ$1)/($CA$20:$CQ$20=MAX($CA$20:$CQ$20)),COLUMNS($CQ$4:CT4))),"")</f>
        <v/>
      </c>
      <c r="CX20" s="106" t="str">
        <f t="shared" ca="1" si="78"/>
        <v>BU</v>
      </c>
      <c r="CY20" s="4" t="str">
        <f t="shared" ca="1" si="79"/>
        <v>N</v>
      </c>
      <c r="CZ20" s="4" t="str">
        <f t="shared" ca="1" si="66"/>
        <v>AZ</v>
      </c>
      <c r="DA20" s="8"/>
      <c r="DB20" s="9" t="str">
        <f>IFERROR(VLOOKUP(CT20,General!R:S,2,FALSE),"")</f>
        <v>BV</v>
      </c>
      <c r="DC20" s="4" t="str">
        <f>IFERROR(VLOOKUP(CU20,General!R:S,2,FALSE),"")</f>
        <v/>
      </c>
      <c r="DD20" s="4" t="str">
        <f>IFERROR(VLOOKUP(CV20,General!R:S,2,FALSE),"")</f>
        <v/>
      </c>
      <c r="DE20" s="8" t="str">
        <f>IFERROR(VLOOKUP(CW20,General!R:S,2,FALSE),"")</f>
        <v/>
      </c>
      <c r="DF20" s="9">
        <f ca="1">IF(CT20="",-1,COUNTIF(INDIRECT(DB20&amp;$CR$10):INDIRECT(DB20&amp;CR20),"Y"))</f>
        <v>8</v>
      </c>
      <c r="DG20" s="4">
        <f ca="1">IF(CU20="",-1,COUNTIF(INDIRECT(DC20&amp;$CR$10):INDIRECT(DC20&amp;CR20),"Y"))</f>
        <v>-1</v>
      </c>
      <c r="DH20" s="4">
        <f ca="1">IF(CV20="",-1,COUNTIF(INDIRECT(DD20&amp;$CR$10):INDIRECT(DD20&amp;CR20),"Y"))</f>
        <v>-1</v>
      </c>
      <c r="DI20" s="32">
        <f ca="1">IF(CW20="",-1,COUNTIF(INDIRECT(DE20&amp;$CR$10):INDIRECT(DE20&amp;CR20),"Y"))</f>
        <v>-1</v>
      </c>
      <c r="DJ20" s="9" t="str" cm="1">
        <f t="array" aca="1" ref="DJ20" ca="1">IFERROR(INDEX($CT$20:$CW$20,_xlfn.AGGREGATE(15,6,COLUMN($CT$20:$CW$20)-COLUMN($CS$20)/($DF$20:$DI$20=MAX($DF$20:$DI$20)),COLUMNS($CT$20:CT20))),"")</f>
        <v>BU</v>
      </c>
      <c r="DK20" s="9" t="str" cm="1">
        <f t="array" aca="1" ref="DK20" ca="1">IFERROR(INDEX($CT$20:$CW$20,_xlfn.AGGREGATE(15,6,COLUMN($CT$20:$CW$20)-COLUMN($CS$20)/($DF$20:$DI$20=MAX($DF$20:$DI$20)),COLUMNS($CT$20:CU20))),"")</f>
        <v/>
      </c>
      <c r="DL20" s="9" t="str" cm="1">
        <f t="array" aca="1" ref="DL20" ca="1">IFERROR(INDEX($CT$20:$CW$20,_xlfn.AGGREGATE(15,6,COLUMN($CT$20:$CW$20)-COLUMN($CS$20)/($DF$20:$DI$20=MAX($DF$20:$DI$20)),COLUMNS($CT$20:CV20))),"")</f>
        <v/>
      </c>
      <c r="DM20" s="9" t="str" cm="1">
        <f t="array" aca="1" ref="DM20" ca="1">IFERROR(INDEX($CT$20:$CW$20,_xlfn.AGGREGATE(15,6,COLUMN($CT$20:$CW$20)-COLUMN($CS$20)/($DF$20:$DI$20=MAX($DF$20:$DI$20)),COLUMNS($CT$20:CW20))),"")</f>
        <v/>
      </c>
      <c r="DN20" s="117">
        <f t="shared" ca="1" si="80"/>
        <v>1</v>
      </c>
      <c r="DO20" s="32">
        <f t="shared" ca="1" si="81"/>
        <v>1</v>
      </c>
      <c r="DP20" s="8" t="str">
        <f t="shared" ca="1" si="9"/>
        <v>BU</v>
      </c>
      <c r="DQ20" s="9" t="str">
        <f t="shared" ca="1" si="5"/>
        <v>B</v>
      </c>
      <c r="DR20" s="4" t="str">
        <f t="shared" ca="1" si="6"/>
        <v>T</v>
      </c>
      <c r="DS20" s="4" t="str">
        <f t="shared" ca="1" si="7"/>
        <v>B</v>
      </c>
      <c r="DT20" s="4" t="str">
        <f t="shared" ca="1" si="2"/>
        <v>WW</v>
      </c>
      <c r="DU20" s="4" t="str">
        <f t="shared" ca="1" si="3"/>
        <v>99</v>
      </c>
      <c r="DV20" s="4" t="str">
        <f t="shared" ca="1" si="4"/>
        <v>LL</v>
      </c>
      <c r="DW20" s="1" t="str">
        <f ca="1">IF(M19="","",IF(DQ20="B",IF(M19="P",FQ20,""),IF(M18="B",FQ20,"")))</f>
        <v/>
      </c>
      <c r="DX20" s="1" t="str">
        <f ca="1">IF(M19="","",IF(DQ20="B",IF(M19="B",FQ20,""),IF(M18="P",FQ20,"")))</f>
        <v>L3</v>
      </c>
      <c r="DY20" s="1" t="str">
        <f ca="1">IF(M19="","",IF(DR20="C",IF(M19="B",FS20,""),IF(M18="B",FS20,"")))</f>
        <v/>
      </c>
      <c r="DZ20" s="1" t="str">
        <f ca="1">IF(M19="","",IF(DR20="C",IF(M19="P",FS20,""),IF(M18="P",FS20,"")))</f>
        <v/>
      </c>
      <c r="EA20" s="1" t="str">
        <f ca="1">IF(M19="","",IF(AND(DW20="L5",DZ20="L5",FG20=""),"L0",FF20))</f>
        <v/>
      </c>
      <c r="EB20" s="1" t="str">
        <f ca="1">IF(M19="","",IF(AND(DX20="L5",DZ20="L5",FF20=""),"L0",FG20))</f>
        <v>F3</v>
      </c>
      <c r="EC20" s="1">
        <f ca="1">IF(D20="",0,IF(OR(D20="B",D20="XB"),1,INT(RIGHT(D20))))+IF(I20="",0,IF(OR(I20="B",I20="XB"),1,INT(RIGHT(I20))))+IF(P20="",0,IF(OR(P20="B",P20="XB"),1,INT(RIGHT(P20))))</f>
        <v>0</v>
      </c>
      <c r="ED20" s="1">
        <f ca="1">IF(E20="",0,IF(OR(E20="B",E20="XB"),1,INT(RIGHT(E20))))+IF(J20="",0,IF(OR(J20="B",J20="XB"),1,INT(RIGHT(J20))))+IF(Q20="",0,IF(OR(Q20="B",Q20="XB"),1,INT(RIGHT(Q20))))</f>
        <v>9</v>
      </c>
      <c r="EE20" s="9">
        <f>IF(M20="","",IF(EE19+EF20&gt;=10,10,IF(EE19+EF20&lt;=-10,-10,EE19+EF20)))</f>
        <v>-1</v>
      </c>
      <c r="EF20" s="4">
        <f>IF(Z20="",0,IFERROR(VLOOKUP(Z15&amp;Z16&amp;Z17&amp;Z18&amp;Z19&amp;Z20,General!I:J,2,FALSE),0))</f>
        <v>-1</v>
      </c>
      <c r="EG20" s="4">
        <f>IF(AC20="",0,IFERROR(VLOOKUP(AC15&amp;AC16&amp;AC17&amp;AC18&amp;AC19&amp;AC20,General!I:J,2,FALSE),0))</f>
        <v>1</v>
      </c>
      <c r="EH20" s="4">
        <f>IF(AF20="",0,IFERROR(VLOOKUP(AF15&amp;AF16&amp;AF17&amp;AF18&amp;AF19&amp;AF20,General!I:J,2,FALSE),0))</f>
        <v>-1</v>
      </c>
      <c r="EI20" s="4">
        <f>IF(AI20="",0,IFERROR(VLOOKUP(AI15&amp;AI16&amp;AI17&amp;AI18&amp;AI19&amp;AI20,General!I:J,2,FALSE),0))</f>
        <v>1</v>
      </c>
      <c r="EJ20" s="4">
        <f>IF(AL20="",0,IFERROR(VLOOKUP(AL15&amp;AL16&amp;AL17&amp;AL18&amp;AL19&amp;AL20,General!I:J,2,FALSE),0))</f>
        <v>3</v>
      </c>
      <c r="EK20" s="4">
        <f>IF(AO20="",0,IFERROR(VLOOKUP(AO15&amp;AO16&amp;AO17&amp;AO18&amp;AO19&amp;AO20,General!I:J,2,FALSE),0))</f>
        <v>-1</v>
      </c>
      <c r="EL20" s="4">
        <f>IF(AR20="",0,IFERROR(VLOOKUP(AR15&amp;AR16&amp;AR17&amp;AR18&amp;AR19&amp;AR20,General!I:J,2,FALSE),0))</f>
        <v>1</v>
      </c>
      <c r="EM20" s="4">
        <f>IF(AU20="",0,IFERROR(VLOOKUP(AU15&amp;AU16&amp;AU17&amp;AU18&amp;AU19&amp;AU20,General!I:J,2,FALSE),0))</f>
        <v>1</v>
      </c>
      <c r="EN20" s="4">
        <f>IF(AX20="",0,IFERROR(VLOOKUP(AX15&amp;AX16&amp;AX17&amp;AX18&amp;AX19&amp;AX20,General!I:J,2,FALSE),0))</f>
        <v>-1</v>
      </c>
      <c r="EO20" s="4">
        <f>IF(BA20="",0,IFERROR(VLOOKUP(BA15&amp;BA16&amp;BA17&amp;BA18&amp;BA19&amp;BA20,General!I:J,2,FALSE),0))</f>
        <v>-1</v>
      </c>
      <c r="EP20" s="4">
        <f>IF(BD20="",0,IFERROR(VLOOKUP(BD15&amp;BD16&amp;BD17&amp;BD18&amp;BD19&amp;BD20,General!I:J,2,FALSE),0))</f>
        <v>1</v>
      </c>
      <c r="EQ20" s="4">
        <f>IF(BG20="",0,IFERROR(VLOOKUP(BG15&amp;BG16&amp;BG17&amp;BG18&amp;BG19&amp;BG20,General!I:J,2,FALSE),0))</f>
        <v>-1</v>
      </c>
      <c r="ER20" s="4">
        <f>IF(BJ20="",0,IFERROR(VLOOKUP(BJ15&amp;BJ16&amp;BJ17&amp;BJ18&amp;BJ19&amp;BJ20,General!I:J,2,FALSE),0))</f>
        <v>1</v>
      </c>
      <c r="ES20" s="4">
        <f>IF(BM20="",0,IFERROR(VLOOKUP(BM15&amp;BM16&amp;BM17&amp;BM18&amp;BM19&amp;BM20,General!I:J,2,FALSE),0))</f>
        <v>-1</v>
      </c>
      <c r="ET20" s="4">
        <f>IF(BP20="",0,IFERROR(VLOOKUP(BP15&amp;BP16&amp;BP17&amp;BP18&amp;BP19&amp;BP20,General!I:J,2,FALSE),0))</f>
        <v>1</v>
      </c>
      <c r="EU20" s="4">
        <f>IF(BS20="",0,IFERROR(VLOOKUP(BS15&amp;BS16&amp;BS17&amp;BS18&amp;BS19&amp;BS20,General!I:J,2,FALSE),0))</f>
        <v>-1</v>
      </c>
      <c r="EV20" s="8">
        <f>IF(BV20="",0,IFERROR(VLOOKUP(BV15&amp;BV16&amp;BV17&amp;BV18&amp;BV19&amp;BV20,General!I:J,2,FALSE),0))</f>
        <v>1</v>
      </c>
      <c r="EW20" s="1" t="str">
        <f ca="1">IF(M19="","",IF(FE19="R","S",IF(EW19="S","C",IF(S19&gt;=0,"S","C"))))</f>
        <v>C</v>
      </c>
      <c r="EX20" s="1" t="str">
        <f ca="1">IF(OR(F16&amp;F17&amp;F18="WLW",F17&amp;F18="WW"),"Y","N")</f>
        <v>Y</v>
      </c>
      <c r="EY20" s="1" t="str">
        <f ca="1">IF(OR(K16&amp;K17&amp;K18="WLW",K17&amp;K18="WW"),"Y","N")</f>
        <v>N</v>
      </c>
      <c r="EZ20" s="1" t="str">
        <f ca="1">IF(OR(R16&amp;R17&amp;R18="WLW",R17&amp;R18="WW"),"Y","N")</f>
        <v>N</v>
      </c>
      <c r="FA20" s="1">
        <f ca="1">IF(M19="","",IF(EW20="S",1,FA19+1))</f>
        <v>3</v>
      </c>
      <c r="FB20" s="14" t="str">
        <f ca="1">IF(FB19="Y","N",IF(M19="","",(IF(AND(F19&amp;F20="WW",OR(EW19&amp;EW20="SC",EW19&amp;EW20="CC")),"Y",IF(AND(F18&amp;F19&amp;F20="WLW",FQ20&lt;&gt;"B",OR(EW18&amp;EW19&amp;EW20="SCC",EW18&amp;EW19&amp;EW20="CCC")),"Y","N")))))</f>
        <v>N</v>
      </c>
      <c r="FC20" s="1" t="str">
        <f ca="1">IF(FC19="Y","N",IF(M19="","",IF(AND(K19&amp;K20="WW",OR(EW19&amp;EW20="SC",EW19&amp;EW20="CC")),"Y",IF(AND(K18&amp;K19&amp;K20="WLW",FS20&lt;&gt;"B",OR(EW18&amp;EW19&amp;EW20="SCC",EW18&amp;EW19&amp;EW20="CCC")),"Y","N"))))</f>
        <v>N</v>
      </c>
      <c r="FD20" s="1" t="str">
        <f ca="1">IF(FD19="Y","N",IF(M19="","",IF(AND(R19&amp;R20="WW",OR(EW19&amp;EW20="SC",EW19&amp;EW20="CC")),"Y",IF(AND(R18&amp;R19&amp;R20="WLW",FU20&lt;&gt;"B",OR(EW18&amp;EW19&amp;EW20="SCC",EW18&amp;EW19&amp;EW20="CCC")),"Y","N"))))</f>
        <v>N</v>
      </c>
      <c r="FE20" s="1" t="str">
        <f ca="1">IF(M19="","",IF(AND(S20&lt;0,FA20&gt;2,S20&gt;=(2-FA20)),"R","N"))</f>
        <v>N</v>
      </c>
      <c r="FF20" s="1" t="str">
        <f ca="1">IF(M19="","",IF(DS20="B",IF(M19="P",FU20,""),IF(M19="B",FU20,"")))</f>
        <v/>
      </c>
      <c r="FG20" s="1" t="str">
        <f ca="1">IF(M19="","",IF(DS20="B",IF(M19="B",FU20,""),IF(M19="P",FU20,"")))</f>
        <v>F3</v>
      </c>
      <c r="FH20" s="1">
        <f>IF(M20="P",IF(FH19="",1,FH19+1),"")</f>
        <v>1</v>
      </c>
      <c r="FI20" s="1" t="str">
        <f>IF(M20="B",IF(FI19="",1,FI19+1),"")</f>
        <v/>
      </c>
      <c r="FJ20" s="1" t="str">
        <f t="shared" si="10"/>
        <v>00000</v>
      </c>
      <c r="FK20" s="1" t="str">
        <f t="shared" si="10"/>
        <v>23456</v>
      </c>
      <c r="FL20" s="1" t="str">
        <f t="shared" si="67"/>
        <v>000000</v>
      </c>
      <c r="FM20" s="1" t="str">
        <f t="shared" si="68"/>
        <v>123456</v>
      </c>
      <c r="FN20" s="1" t="str">
        <f t="shared" si="69"/>
        <v>B</v>
      </c>
      <c r="FO20" s="1" t="str">
        <f t="shared" si="70"/>
        <v>B</v>
      </c>
      <c r="FP20" s="1" t="str">
        <f ca="1">IF(DW19="",DX19,DW19)&amp;F19</f>
        <v>L4W</v>
      </c>
      <c r="FQ20" s="1" t="str">
        <f t="shared" ca="1" si="71"/>
        <v>L3</v>
      </c>
      <c r="FR20" s="1" t="str">
        <f ca="1">IF(DY19="",DZ19,DY19)&amp;K19</f>
        <v>9</v>
      </c>
      <c r="FS20" s="1" t="str">
        <f t="shared" ca="1" si="72"/>
        <v/>
      </c>
      <c r="FT20" s="1" t="str">
        <f ca="1">IF(EA19="",EB19,EA19)&amp;R19</f>
        <v>F2L</v>
      </c>
      <c r="FU20" s="1" t="str">
        <f t="shared" ca="1" si="73"/>
        <v>F3</v>
      </c>
      <c r="FV20" s="1" t="str">
        <f t="shared" ca="1" si="74"/>
        <v>3</v>
      </c>
      <c r="FW20" s="1" t="str">
        <f t="shared" ca="1" si="75"/>
        <v/>
      </c>
      <c r="FX20" s="1" t="str">
        <f t="shared" ca="1" si="76"/>
        <v>3</v>
      </c>
      <c r="GA20" s="1" t="str">
        <f>General!A18</f>
        <v>L5</v>
      </c>
      <c r="GB20" s="1" t="str">
        <f>General!B18</f>
        <v>L</v>
      </c>
      <c r="GC20" s="1" t="str">
        <f>General!C18</f>
        <v>L5L</v>
      </c>
      <c r="GD20" s="1" t="str">
        <f>General!D18</f>
        <v>F2</v>
      </c>
      <c r="GF20" s="1" t="str">
        <f>General!F18</f>
        <v>LLWW</v>
      </c>
      <c r="GG20" s="1">
        <f>General!G18</f>
        <v>3</v>
      </c>
    </row>
    <row r="21" spans="1:189" ht="15.75" thickBot="1">
      <c r="A21" s="1">
        <v>12</v>
      </c>
      <c r="B21" s="9" t="str">
        <f ca="1">IF(M20="","",IF(EC21=ED21,"NB",IF(EC21&gt;ED21,"P"&amp;(EC21-ED21),"B"&amp;(ED21-EC21))))</f>
        <v>P2</v>
      </c>
      <c r="C21" s="49" t="str">
        <f t="shared" ca="1" si="1"/>
        <v/>
      </c>
      <c r="D21" s="44" t="str">
        <f t="shared" ca="1" si="11"/>
        <v>F2</v>
      </c>
      <c r="E21" s="45" t="str">
        <f t="shared" ca="1" si="12"/>
        <v/>
      </c>
      <c r="F21" s="8" t="str">
        <f t="shared" ca="1" si="8"/>
        <v>W</v>
      </c>
      <c r="H21" s="52"/>
      <c r="I21" s="44"/>
      <c r="J21" s="25" t="str">
        <f t="shared" ca="1" si="13"/>
        <v>XF2</v>
      </c>
      <c r="K21" s="13">
        <f t="shared" ca="1" si="14"/>
        <v>10</v>
      </c>
      <c r="L21" s="30"/>
      <c r="M21" s="16" t="s">
        <v>5</v>
      </c>
      <c r="O21" s="9" t="str">
        <f ca="1">IF(M20="","",VLOOKUP(CZ21,General!U:V,2,FALSE))</f>
        <v xml:space="preserve">L5O </v>
      </c>
      <c r="P21" s="12" t="str">
        <f ca="1">IF(M20="","",IF(W21="P",FU21,""))</f>
        <v>XF2</v>
      </c>
      <c r="Q21" s="25" t="str">
        <f ca="1">IF(M20="","",IF(W21="B",FU21,""))</f>
        <v/>
      </c>
      <c r="R21" s="43" t="str">
        <f t="shared" ca="1" si="15"/>
        <v>W</v>
      </c>
      <c r="S21" s="43">
        <f t="shared" ca="1" si="16"/>
        <v>-4</v>
      </c>
      <c r="T21" s="56" t="str">
        <f ca="1">IF(M20="","",IF(EW21="S","",IF(S21&gt;=0,S21,IF(FE21="R",S21,""))))</f>
        <v/>
      </c>
      <c r="U21" s="43">
        <f ca="1">IF(M21="","",IF(T21="",SUM($T$5:$T21)+S21,SUM($T$5:$T21)))</f>
        <v>12</v>
      </c>
      <c r="V21" s="67" t="str">
        <f t="shared" ca="1" si="0"/>
        <v/>
      </c>
      <c r="W21" s="80" t="str" cm="1">
        <f t="array" aca="1" ref="W21" ca="1">IF(M20="","",INDIRECT(CZ21&amp; CR21))</f>
        <v>P</v>
      </c>
      <c r="X21" s="72" cm="1">
        <f t="array" aca="1" ref="X21" ca="1">IF(M20="","",INDIRECT(VLOOKUP(CZ21,General!R:T,3,FALSE) &amp; CR21))</f>
        <v>10</v>
      </c>
      <c r="Y21" s="80" t="str">
        <f>IF(M20="","",FN21)</f>
        <v>B</v>
      </c>
      <c r="Z21" s="70" t="str">
        <f t="shared" si="17"/>
        <v>N</v>
      </c>
      <c r="AA21" s="81">
        <f>IF(M21="","",IF(EE20+EF21&gt;=10,10,IF(EE20+EF21&lt;=-10,-10,EE20+EF21)))</f>
        <v>-4</v>
      </c>
      <c r="AB21" s="80" t="str">
        <f>IF(M20="","",IF(FN21="B","P","B"))</f>
        <v>P</v>
      </c>
      <c r="AC21" s="70" t="str">
        <f t="shared" si="18"/>
        <v>Y</v>
      </c>
      <c r="AD21" s="81">
        <f>IF(M21="","",IF(AD20+EG21&gt;=10,10,IF(AD20+EG21&lt;=-10,-10,AD20+EG21)))</f>
        <v>4</v>
      </c>
      <c r="AE21" s="80" t="str">
        <f>IF(M20="","",FO21)</f>
        <v>B</v>
      </c>
      <c r="AF21" s="70" t="str">
        <f t="shared" si="19"/>
        <v>N</v>
      </c>
      <c r="AG21" s="81">
        <f>IF(M21="","",IF(AG20+EH21&gt;=10,10,IF(AG20+EH21&lt;=-10,-10,AG20+EH21)))</f>
        <v>6</v>
      </c>
      <c r="AH21" s="80" t="str">
        <f>IF(M20="","",IF(FO21="B","P","B"))</f>
        <v>P</v>
      </c>
      <c r="AI21" s="70" t="str">
        <f t="shared" si="20"/>
        <v>Y</v>
      </c>
      <c r="AJ21" s="81">
        <f>IF(M21="","",IF(AJ20+EI21&gt;=10,10,IF(AJ20+EI21&lt;=-10,-10,AJ20+EI21)))</f>
        <v>-6</v>
      </c>
      <c r="AK21" s="80" t="str">
        <f t="shared" si="77"/>
        <v>B</v>
      </c>
      <c r="AL21" s="70" t="str">
        <f t="shared" si="21"/>
        <v>N</v>
      </c>
      <c r="AM21" s="81">
        <f>IF(M21="","",IF(AM20+EJ21&gt;=10,10,IF(AM20+EJ21&lt;=-10,-10,AM20+EJ21)))</f>
        <v>0</v>
      </c>
      <c r="AN21" s="80" t="str">
        <f t="shared" si="22"/>
        <v>B</v>
      </c>
      <c r="AO21" s="70" t="str">
        <f t="shared" si="23"/>
        <v>N</v>
      </c>
      <c r="AP21" s="81">
        <f>IF(M21="","",IF(AP20+EK21&gt;=10,10,IF(AP20+EK21&lt;=-10,-10,AP20+EK21)))</f>
        <v>6</v>
      </c>
      <c r="AQ21" s="80" t="str">
        <f t="shared" si="24"/>
        <v>P</v>
      </c>
      <c r="AR21" s="70" t="str">
        <f t="shared" si="25"/>
        <v>Y</v>
      </c>
      <c r="AS21" s="81">
        <f>IF(M21="","",IF(AS20+EL21&gt;=10,10,IF(AS20+EL21&lt;=-10,-10,AS20+EL21)))</f>
        <v>-6</v>
      </c>
      <c r="AT21" s="80" t="str">
        <f t="shared" si="26"/>
        <v>P</v>
      </c>
      <c r="AU21" s="70" t="str">
        <f t="shared" si="27"/>
        <v>Y</v>
      </c>
      <c r="AV21" s="81">
        <f>IF(M21="","",IF(AV20+EM21&gt;=10,10,IF(AV20+EM21&lt;=-10,-10,AV20+EM21)))</f>
        <v>-6</v>
      </c>
      <c r="AW21" s="80" t="str">
        <f t="shared" si="28"/>
        <v>B</v>
      </c>
      <c r="AX21" s="70" t="str">
        <f t="shared" si="29"/>
        <v>N</v>
      </c>
      <c r="AY21" s="81">
        <f>IF(M21="","",IF(AY20+EN21&gt;=10,10,IF(AY20+EN21&lt;=-10,-10,AY20+EN21)))</f>
        <v>6</v>
      </c>
      <c r="AZ21" s="80" t="str">
        <f t="shared" si="30"/>
        <v>P</v>
      </c>
      <c r="BA21" s="70" t="str">
        <f t="shared" si="31"/>
        <v>Y</v>
      </c>
      <c r="BB21" s="81">
        <f>IF(M21="","",IF(BB20+EO21&gt;=10,10,IF(BB20+EO21&lt;=-10,-10,BB20+EO21)))</f>
        <v>10</v>
      </c>
      <c r="BC21" s="80" t="str">
        <f t="shared" si="32"/>
        <v>B</v>
      </c>
      <c r="BD21" s="70" t="str">
        <f t="shared" si="33"/>
        <v>N</v>
      </c>
      <c r="BE21" s="81">
        <f>IF(M21="","",IF(BE20+EP21&gt;=10,10,IF(BE20+EP21&lt;=-10,-10,BE20+EP21)))</f>
        <v>-10</v>
      </c>
      <c r="BF21" s="80" t="str">
        <f t="shared" si="34"/>
        <v>B</v>
      </c>
      <c r="BG21" s="70" t="str">
        <f t="shared" si="35"/>
        <v>N</v>
      </c>
      <c r="BH21" s="81">
        <f>IF(M21="","",IF(BH20+EQ21&gt;=10,10,IF(BH20+EQ21&lt;=-10,-10,BH20+EQ21)))</f>
        <v>-4</v>
      </c>
      <c r="BI21" s="80" t="str">
        <f t="shared" si="36"/>
        <v>P</v>
      </c>
      <c r="BJ21" s="70" t="str">
        <f t="shared" si="37"/>
        <v>Y</v>
      </c>
      <c r="BK21" s="81">
        <f>IF(M21="","",IF(BK20+ER21&gt;=10,10,IF(BK20+ER21&lt;=-10,-10,BK20+ER21)))</f>
        <v>4</v>
      </c>
      <c r="BL21" s="80" t="str">
        <f t="shared" si="38"/>
        <v>B</v>
      </c>
      <c r="BM21" s="70" t="str">
        <f t="shared" si="39"/>
        <v>N</v>
      </c>
      <c r="BN21" s="81">
        <f>IF(M21="","",IF(BN20+ES21&gt;=10,10,IF(BN20+ES21&lt;=-10,-10,BN20+ES21)))</f>
        <v>-10</v>
      </c>
      <c r="BO21" s="80" t="str">
        <f t="shared" si="40"/>
        <v>P</v>
      </c>
      <c r="BP21" s="70" t="str">
        <f t="shared" si="41"/>
        <v>Y</v>
      </c>
      <c r="BQ21" s="81">
        <f>IF(M21="","",IF(BQ20+ET21&gt;=10,10,IF(BQ20+ET21&lt;=-10,-10,BQ20+ET21)))</f>
        <v>10</v>
      </c>
      <c r="BR21" s="80" t="str">
        <f t="shared" si="42"/>
        <v>B</v>
      </c>
      <c r="BS21" s="70" t="str">
        <f t="shared" si="43"/>
        <v>N</v>
      </c>
      <c r="BT21" s="81">
        <f>IF(M21="","",IF(BT20+EU21&gt;=10,10,IF(BT20+EU21&lt;=-10,-10,BT20+EU21)))</f>
        <v>-10</v>
      </c>
      <c r="BU21" s="80" t="str">
        <f t="shared" si="44"/>
        <v>P</v>
      </c>
      <c r="BV21" s="70" t="str">
        <f t="shared" si="45"/>
        <v>Y</v>
      </c>
      <c r="BW21" s="81">
        <f>IF(M21="","",IF(BW20+EV21&gt;=10,10,IF(BW20+EV21&lt;=-10,-10,BW20+EV21)))</f>
        <v>10</v>
      </c>
      <c r="BX21" s="70">
        <f t="shared" si="46"/>
        <v>10</v>
      </c>
      <c r="BY21" s="70">
        <f t="shared" si="47"/>
        <v>3</v>
      </c>
      <c r="BZ21" s="72"/>
      <c r="CA21" s="80">
        <f t="shared" si="48"/>
        <v>-4</v>
      </c>
      <c r="CB21" s="70">
        <f t="shared" si="49"/>
        <v>4</v>
      </c>
      <c r="CC21" s="70">
        <f t="shared" si="50"/>
        <v>6</v>
      </c>
      <c r="CD21" s="70">
        <f t="shared" si="51"/>
        <v>-6</v>
      </c>
      <c r="CE21" s="70">
        <f t="shared" si="52"/>
        <v>0</v>
      </c>
      <c r="CF21" s="70">
        <f t="shared" si="53"/>
        <v>6</v>
      </c>
      <c r="CG21" s="70">
        <f t="shared" si="54"/>
        <v>-6</v>
      </c>
      <c r="CH21" s="70">
        <f t="shared" si="55"/>
        <v>-6</v>
      </c>
      <c r="CI21" s="70">
        <f t="shared" si="56"/>
        <v>6</v>
      </c>
      <c r="CJ21" s="70">
        <f t="shared" si="57"/>
        <v>10</v>
      </c>
      <c r="CK21" s="70">
        <f t="shared" si="58"/>
        <v>-10</v>
      </c>
      <c r="CL21" s="70">
        <f t="shared" si="59"/>
        <v>-4</v>
      </c>
      <c r="CM21" s="70">
        <f t="shared" si="60"/>
        <v>4</v>
      </c>
      <c r="CN21" s="70">
        <f t="shared" si="61"/>
        <v>-10</v>
      </c>
      <c r="CO21" s="70">
        <f t="shared" si="62"/>
        <v>10</v>
      </c>
      <c r="CP21" s="70">
        <f t="shared" si="63"/>
        <v>-10</v>
      </c>
      <c r="CQ21" s="72">
        <f t="shared" si="64"/>
        <v>10</v>
      </c>
      <c r="CR21" s="9">
        <v>21</v>
      </c>
      <c r="CS21" s="32">
        <f t="shared" si="82"/>
        <v>16</v>
      </c>
      <c r="CT21" s="9" t="str" cm="1">
        <f t="array" ref="CT21">IFERROR(INDEX($CA$4:$CQ$4,_xlfn.AGGREGATE(15,6,COLUMN($CA$4:$CQ$4)-COLUMN($BZ$1)/($CA$21:$CQ$21=MAX($CA$21:$CQ$21)),COLUMNS(CQ$4:$CQ4))),"")</f>
        <v>AZ</v>
      </c>
      <c r="CU21" s="4" t="str" cm="1">
        <f t="array" ref="CU21">IFERROR(INDEX($CA$4:$CQ$4,_xlfn.AGGREGATE(15,6,COLUMN($CA$4:$CQ$4)-COLUMN($BZ$1)/($CA$21:$CQ$21=MAX($CA$21:$CQ$21)),COLUMNS($CQ$4:CR4))),"")</f>
        <v>BO</v>
      </c>
      <c r="CV21" s="4" t="str" cm="1">
        <f t="array" ref="CV21">IFERROR(INDEX($CA$4:$CQ$4,_xlfn.AGGREGATE(15,6,COLUMN($CA$4:$CQ$4)-COLUMN($BZ$1)/($CA$21:$CQ$21=MAX($CA$21:$CQ$21)),COLUMNS($CQ$4:CS4))),"")</f>
        <v>BU</v>
      </c>
      <c r="CW21" s="8" t="str" cm="1">
        <f t="array" ref="CW21">IFERROR(INDEX($CA$4:$CQ$4,_xlfn.AGGREGATE(15,6,COLUMN($CA$4:$CQ$4)-COLUMN($BZ$1)/($CA$21:$CQ$21=MAX($CA$21:$CQ$21)),COLUMNS($CQ$4:CT4))),"")</f>
        <v/>
      </c>
      <c r="CX21" s="106" t="str">
        <f t="shared" ca="1" si="78"/>
        <v>BO</v>
      </c>
      <c r="CY21" s="4" t="str">
        <f t="shared" ca="1" si="79"/>
        <v>N</v>
      </c>
      <c r="CZ21" s="4" t="str">
        <f t="shared" ca="1" si="66"/>
        <v>BU</v>
      </c>
      <c r="DA21" s="8">
        <f>IF(DA16=4,1,DA16+1)</f>
        <v>3</v>
      </c>
      <c r="DB21" s="9" t="str">
        <f>IFERROR(VLOOKUP(CT21,General!R:S,2,FALSE),"")</f>
        <v>BA</v>
      </c>
      <c r="DC21" s="4" t="str">
        <f>IFERROR(VLOOKUP(CU21,General!R:S,2,FALSE),"")</f>
        <v>BP</v>
      </c>
      <c r="DD21" s="4" t="str">
        <f>IFERROR(VLOOKUP(CV21,General!R:S,2,FALSE),"")</f>
        <v>BV</v>
      </c>
      <c r="DE21" s="8" t="str">
        <f>IFERROR(VLOOKUP(CW21,General!R:S,2,FALSE),"")</f>
        <v/>
      </c>
      <c r="DF21" s="9">
        <f ca="1">IF(CT21="",-1,COUNTIF(INDIRECT(DB21&amp;$CR$10):INDIRECT(DB21&amp;CR21),"Y"))</f>
        <v>9</v>
      </c>
      <c r="DG21" s="4">
        <f ca="1">IF(CU21="",-1,COUNTIF(INDIRECT(DC21&amp;$CR$10):INDIRECT(DC21&amp;CR21),"Y"))</f>
        <v>10</v>
      </c>
      <c r="DH21" s="4">
        <f ca="1">IF(CV21="",-1,COUNTIF(INDIRECT(DD21&amp;$CR$10):INDIRECT(DD21&amp;CR21),"Y"))</f>
        <v>9</v>
      </c>
      <c r="DI21" s="32">
        <f ca="1">IF(CW21="",-1,COUNTIF(INDIRECT(DE21&amp;$CR$10):INDIRECT(DE21&amp;CR21),"Y"))</f>
        <v>-1</v>
      </c>
      <c r="DJ21" s="9" t="str" cm="1">
        <f t="array" aca="1" ref="DJ21" ca="1">IFERROR(INDEX($CT$21:$CW$21,_xlfn.AGGREGATE(15,6,COLUMN($CT$21:$CW$21)-COLUMN($CS$21)/($DF$21:$DI$21=MAX($DF$21:$DI$21)),COLUMNS($CT$21:CT21))),"")</f>
        <v>BO</v>
      </c>
      <c r="DK21" s="9" t="str" cm="1">
        <f t="array" aca="1" ref="DK21" ca="1">IFERROR(INDEX($CT$21:$CW$21,_xlfn.AGGREGATE(15,6,COLUMN($CT$21:$CW$21)-COLUMN($CS$21)/($DF$21:$DI$21=MAX($DF$21:$DI$21)),COLUMNS($CT$21:CU21))),"")</f>
        <v/>
      </c>
      <c r="DL21" s="9" t="str" cm="1">
        <f t="array" aca="1" ref="DL21" ca="1">IFERROR(INDEX($CT$21:$CW$21,_xlfn.AGGREGATE(15,6,COLUMN($CT$21:$CW$21)-COLUMN($CS$21)/($DF$21:$DI$21=MAX($DF$21:$DI$21)),COLUMNS($CT$21:CV21))),"")</f>
        <v/>
      </c>
      <c r="DM21" s="9" t="str" cm="1">
        <f t="array" aca="1" ref="DM21" ca="1">IFERROR(INDEX($CT$21:$CW$21,_xlfn.AGGREGATE(15,6,COLUMN($CT$21:$CW$21)-COLUMN($CS$21)/($DF$21:$DI$21=MAX($DF$21:$DI$21)),COLUMNS($CT$21:CW21))),"")</f>
        <v/>
      </c>
      <c r="DN21" s="117">
        <f t="shared" ca="1" si="80"/>
        <v>1</v>
      </c>
      <c r="DO21" s="32">
        <f t="shared" ca="1" si="81"/>
        <v>1</v>
      </c>
      <c r="DP21" s="8" t="str">
        <f t="shared" ca="1" si="9"/>
        <v>BO</v>
      </c>
      <c r="DQ21" s="9" t="str">
        <f t="shared" ca="1" si="5"/>
        <v>B</v>
      </c>
      <c r="DR21" s="4" t="str">
        <f t="shared" ca="1" si="6"/>
        <v>T</v>
      </c>
      <c r="DS21" s="4" t="str">
        <f t="shared" ca="1" si="7"/>
        <v>B</v>
      </c>
      <c r="DT21" s="4" t="str">
        <f t="shared" ca="1" si="2"/>
        <v>WL</v>
      </c>
      <c r="DU21" s="4" t="str">
        <f t="shared" ca="1" si="3"/>
        <v>99</v>
      </c>
      <c r="DV21" s="4" t="str">
        <f t="shared" ca="1" si="4"/>
        <v>LL</v>
      </c>
      <c r="DW21" s="1" t="str">
        <f ca="1">IF(M20="","",IF(DQ21="B",IF(M20="P",FQ21,""),IF(M19="B",FQ21,"")))</f>
        <v>F2</v>
      </c>
      <c r="DX21" s="1" t="str">
        <f ca="1">IF(M20="","",IF(DQ21="B",IF(M20="B",FQ21,""),IF(M19="P",FQ21,"")))</f>
        <v/>
      </c>
      <c r="DY21" s="1" t="str">
        <f ca="1">IF(M20="","",IF(DR21="C",IF(M20="B",FS21,""),IF(M19="B",FS21,"")))</f>
        <v/>
      </c>
      <c r="DZ21" s="1" t="str">
        <f ca="1">IF(M20="","",IF(DR21="C",IF(M20="P",FS21,""),IF(M19="P",FS21,"")))</f>
        <v/>
      </c>
      <c r="EA21" s="1" t="str">
        <f ca="1">IF(M20="","",IF(AND(DW21="L5",DZ21="L5",FG21=""),"L0",FF21))</f>
        <v>XF2</v>
      </c>
      <c r="EB21" s="1" t="str">
        <f ca="1">IF(M20="","",IF(AND(DX21="L5",DZ21="L5",FF21=""),"L0",FG21))</f>
        <v/>
      </c>
      <c r="EC21" s="1">
        <f ca="1">IF(D21="",0,IF(OR(D21="B",D21="XB"),1,INT(RIGHT(D21))))+IF(I21="",0,IF(OR(I21="B",I21="XB"),1,INT(RIGHT(I21))))+IF(P21="",0,IF(OR(P21="B",P21="XB"),1,INT(RIGHT(P21))))</f>
        <v>4</v>
      </c>
      <c r="ED21" s="1">
        <f ca="1">IF(E21="",0,IF(OR(E21="B",E21="XB"),1,INT(RIGHT(E21))))+IF(J21="",0,IF(OR(J21="B",J21="XB"),1,INT(RIGHT(J21))))+IF(Q21="",0,IF(OR(Q21="B",Q21="XB"),1,INT(RIGHT(Q21))))</f>
        <v>2</v>
      </c>
      <c r="EE21" s="9">
        <f>IF(M21="","",IF(EE20+EF21&gt;=10,10,IF(EE20+EF21&lt;=-10,-10,EE20+EF21)))</f>
        <v>-4</v>
      </c>
      <c r="EF21" s="4">
        <f>IF(Z21="",0,IFERROR(VLOOKUP(Z16&amp;Z17&amp;Z18&amp;Z19&amp;Z20&amp;Z21,General!I:J,2,FALSE),0))</f>
        <v>-3</v>
      </c>
      <c r="EG21" s="4">
        <f>IF(AC21="",0,IFERROR(VLOOKUP(AC16&amp;AC17&amp;AC18&amp;AC19&amp;AC20&amp;AC21,General!I:J,2,FALSE),0))</f>
        <v>3</v>
      </c>
      <c r="EH21" s="4">
        <f>IF(AF21="",0,IFERROR(VLOOKUP(AF16&amp;AF17&amp;AF18&amp;AF19&amp;AF20&amp;AF21,General!I:J,2,FALSE),0))</f>
        <v>-3</v>
      </c>
      <c r="EI21" s="4">
        <f>IF(AI21="",0,IFERROR(VLOOKUP(AI16&amp;AI17&amp;AI18&amp;AI19&amp;AI20&amp;AI21,General!I:J,2,FALSE),0))</f>
        <v>3</v>
      </c>
      <c r="EJ21" s="4">
        <f>IF(AL21="",0,IFERROR(VLOOKUP(AL16&amp;AL17&amp;AL18&amp;AL19&amp;AL20&amp;AL21,General!I:J,2,FALSE),0))</f>
        <v>-1</v>
      </c>
      <c r="EK21" s="4">
        <f>IF(AO21="",0,IFERROR(VLOOKUP(AO16&amp;AO17&amp;AO18&amp;AO19&amp;AO20&amp;AO21,General!I:J,2,FALSE),0))</f>
        <v>-3</v>
      </c>
      <c r="EL21" s="4">
        <f>IF(AR21="",0,IFERROR(VLOOKUP(AR16&amp;AR17&amp;AR18&amp;AR19&amp;AR20&amp;AR21,General!I:J,2,FALSE),0))</f>
        <v>3</v>
      </c>
      <c r="EM21" s="4">
        <f>IF(AU21="",0,IFERROR(VLOOKUP(AU16&amp;AU17&amp;AU18&amp;AU19&amp;AU20&amp;AU21,General!I:J,2,FALSE),0))</f>
        <v>3</v>
      </c>
      <c r="EN21" s="4">
        <f>IF(AX21="",0,IFERROR(VLOOKUP(AX16&amp;AX17&amp;AX18&amp;AX19&amp;AX20&amp;AX21,General!I:J,2,FALSE),0))</f>
        <v>-3</v>
      </c>
      <c r="EO21" s="4">
        <f>IF(BA21="",0,IFERROR(VLOOKUP(BA16&amp;BA17&amp;BA18&amp;BA19&amp;BA20&amp;BA21,General!I:J,2,FALSE),0))</f>
        <v>1</v>
      </c>
      <c r="EP21" s="4">
        <f>IF(BD21="",0,IFERROR(VLOOKUP(BD16&amp;BD17&amp;BD18&amp;BD19&amp;BD20&amp;BD21,General!I:J,2,FALSE),0))</f>
        <v>-1</v>
      </c>
      <c r="EQ21" s="4">
        <f>IF(BG21="",0,IFERROR(VLOOKUP(BG16&amp;BG17&amp;BG18&amp;BG19&amp;BG20&amp;BG21,General!I:J,2,FALSE),0))</f>
        <v>-3</v>
      </c>
      <c r="ER21" s="4">
        <f>IF(BJ21="",0,IFERROR(VLOOKUP(BJ16&amp;BJ17&amp;BJ18&amp;BJ19&amp;BJ20&amp;BJ21,General!I:J,2,FALSE),0))</f>
        <v>3</v>
      </c>
      <c r="ES21" s="4">
        <f>IF(BM21="",0,IFERROR(VLOOKUP(BM16&amp;BM17&amp;BM18&amp;BM19&amp;BM20&amp;BM21,General!I:J,2,FALSE),0))</f>
        <v>-3</v>
      </c>
      <c r="ET21" s="4">
        <f>IF(BP21="",0,IFERROR(VLOOKUP(BP16&amp;BP17&amp;BP18&amp;BP19&amp;BP20&amp;BP21,General!I:J,2,FALSE),0))</f>
        <v>3</v>
      </c>
      <c r="EU21" s="4">
        <f>IF(BS21="",0,IFERROR(VLOOKUP(BS16&amp;BS17&amp;BS18&amp;BS19&amp;BS20&amp;BS21,General!I:J,2,FALSE),0))</f>
        <v>-3</v>
      </c>
      <c r="EV21" s="8">
        <f>IF(BV21="",0,IFERROR(VLOOKUP(BV16&amp;BV17&amp;BV18&amp;BV19&amp;BV20&amp;BV21,General!I:J,2,FALSE),0))</f>
        <v>3</v>
      </c>
      <c r="EW21" s="1" t="str">
        <f ca="1">IF(M20="","",IF(FE20="R","S",IF(EW20="S","C",IF(S20&gt;=0,"S","C"))))</f>
        <v>C</v>
      </c>
      <c r="EX21" s="1" t="str">
        <f ca="1">IF(OR(F17&amp;F18&amp;F19="WLW",F18&amp;F19="WW"),"Y","N")</f>
        <v>Y</v>
      </c>
      <c r="EY21" s="1" t="str">
        <f ca="1">IF(OR(K17&amp;K18&amp;K19="WLW",K18&amp;K19="WW"),"Y","N")</f>
        <v>N</v>
      </c>
      <c r="EZ21" s="1" t="str">
        <f ca="1">IF(OR(R17&amp;R18&amp;R19="WLW",R18&amp;R19="WW"),"Y","N")</f>
        <v>N</v>
      </c>
      <c r="FA21" s="1">
        <f ca="1">IF(M20="","",IF(EW21="S",1,FA20+1))</f>
        <v>4</v>
      </c>
      <c r="FB21" s="14" t="str">
        <f ca="1">IF(FB20="Y","N",IF(M20="","",(IF(AND(F20&amp;F21="WW",OR(EW20&amp;EW21="SC",EW20&amp;EW21="CC")),"Y",IF(AND(F19&amp;F20&amp;F21="WLW",FQ21&lt;&gt;"B",OR(EW19&amp;EW20&amp;EW21="SCC",EW19&amp;EW20&amp;EW21="CCC")),"Y","N")))))</f>
        <v>Y</v>
      </c>
      <c r="FC21" s="1" t="str">
        <f ca="1">IF(FC20="Y","N",IF(M20="","",IF(AND(K20&amp;K21="WW",OR(EW20&amp;EW21="SC",EW20&amp;EW21="CC")),"Y",IF(AND(K19&amp;K20&amp;K21="WLW",FS21&lt;&gt;"B",OR(EW19&amp;EW20&amp;EW21="SCC",EW19&amp;EW20&amp;EW21="CCC")),"Y","N"))))</f>
        <v>N</v>
      </c>
      <c r="FD21" s="1" t="str">
        <f ca="1">IF(FD20="Y","N",IF(M20="","",IF(AND(R20&amp;R21="WW",OR(EW20&amp;EW21="SC",EW20&amp;EW21="CC")),"Y",IF(AND(R19&amp;R20&amp;R21="WLW",FU21&lt;&gt;"B",OR(EW19&amp;EW20&amp;EW21="SCC",EW19&amp;EW20&amp;EW21="CCC")),"Y","N"))))</f>
        <v>N</v>
      </c>
      <c r="FE21" s="1" t="str">
        <f ca="1">IF(M20="","",IF(AND(S21&lt;0,FA21&gt;2,S21&gt;=(2-FA21)),"R","N"))</f>
        <v>N</v>
      </c>
      <c r="FF21" s="1" t="str">
        <f ca="1">IF(M20="","",IF(DS21="B",IF(M20="P",FU21,""),IF(M20="B",FU21,"")))</f>
        <v>XF2</v>
      </c>
      <c r="FG21" s="1" t="str">
        <f ca="1">IF(M20="","",IF(DS21="B",IF(M20="B",FU21,""),IF(M20="P",FU21,"")))</f>
        <v/>
      </c>
      <c r="FH21" s="1">
        <f>IF(M21="P",IF(FH20="",1,FH20+1),"")</f>
        <v>2</v>
      </c>
      <c r="FI21" s="1" t="str">
        <f>IF(M21="B",IF(FI20="",1,FI20+1),"")</f>
        <v/>
      </c>
      <c r="FJ21" s="1" t="str">
        <f t="shared" si="10"/>
        <v>00001</v>
      </c>
      <c r="FK21" s="1" t="str">
        <f t="shared" si="10"/>
        <v>34560</v>
      </c>
      <c r="FL21" s="1" t="str">
        <f t="shared" si="67"/>
        <v>000001</v>
      </c>
      <c r="FM21" s="1" t="str">
        <f t="shared" si="68"/>
        <v>234560</v>
      </c>
      <c r="FN21" s="1" t="str">
        <f t="shared" si="69"/>
        <v>B</v>
      </c>
      <c r="FO21" s="1" t="str">
        <f t="shared" si="70"/>
        <v>B</v>
      </c>
      <c r="FP21" s="1" t="str">
        <f ca="1">IF(DW20="",DX20,DW20)&amp;F20</f>
        <v>L3L</v>
      </c>
      <c r="FQ21" s="1" t="str">
        <f t="shared" ca="1" si="71"/>
        <v>F2</v>
      </c>
      <c r="FR21" s="1" t="str">
        <f ca="1">IF(DY20="",DZ20,DY20)&amp;K20</f>
        <v>9</v>
      </c>
      <c r="FS21" s="1" t="str">
        <f t="shared" ca="1" si="72"/>
        <v/>
      </c>
      <c r="FT21" s="1" t="str">
        <f ca="1">IF(EA20="",EB20,EA20)&amp;R20</f>
        <v>F3L</v>
      </c>
      <c r="FU21" s="1" t="str">
        <f t="shared" ca="1" si="73"/>
        <v>XF2</v>
      </c>
      <c r="FV21" s="1" t="str">
        <f t="shared" ca="1" si="74"/>
        <v>2</v>
      </c>
      <c r="FW21" s="1" t="str">
        <f t="shared" ca="1" si="75"/>
        <v/>
      </c>
      <c r="FX21" s="1" t="str">
        <f t="shared" ca="1" si="76"/>
        <v>2</v>
      </c>
      <c r="GA21" s="1" t="str">
        <f>General!A19</f>
        <v>L2</v>
      </c>
      <c r="GB21" s="1" t="str">
        <f>General!B19</f>
        <v>L</v>
      </c>
      <c r="GC21" s="1" t="str">
        <f>General!C19</f>
        <v>L2L</v>
      </c>
      <c r="GD21" s="1" t="str">
        <f>General!D19</f>
        <v>F2</v>
      </c>
      <c r="GF21" s="1" t="str">
        <f>General!F19</f>
        <v>LWLL</v>
      </c>
      <c r="GG21" s="1">
        <f>General!G19</f>
        <v>-3</v>
      </c>
    </row>
    <row r="22" spans="1:189" ht="15.75" thickBot="1">
      <c r="A22" s="1">
        <v>13</v>
      </c>
      <c r="B22" s="9" t="str">
        <f ca="1">IF(M21="","",IF(EC22=ED22,"NB",IF(EC22&gt;ED22,"P"&amp;(EC22-ED22),"B"&amp;(ED22-EC22))))</f>
        <v>P1</v>
      </c>
      <c r="C22" s="49" t="str">
        <f t="shared" ca="1" si="1"/>
        <v/>
      </c>
      <c r="D22" s="44" t="str">
        <f t="shared" ca="1" si="11"/>
        <v>B</v>
      </c>
      <c r="E22" s="45" t="str">
        <f t="shared" ca="1" si="12"/>
        <v/>
      </c>
      <c r="F22" s="8" t="str">
        <f t="shared" ca="1" si="8"/>
        <v>W</v>
      </c>
      <c r="H22" s="52"/>
      <c r="I22" s="44"/>
      <c r="J22" s="25" t="str">
        <f t="shared" ca="1" si="13"/>
        <v>F3</v>
      </c>
      <c r="K22" s="13">
        <f t="shared" ca="1" si="14"/>
        <v>10</v>
      </c>
      <c r="L22" s="30"/>
      <c r="M22" s="16" t="s">
        <v>5</v>
      </c>
      <c r="O22" s="9" t="str">
        <f ca="1">IF(M21="","",VLOOKUP(CZ22,General!U:V,2,FALSE))</f>
        <v xml:space="preserve">L4O </v>
      </c>
      <c r="P22" s="12" t="str">
        <f ca="1">IF(M21="","",IF(W22="P",FU22,""))</f>
        <v>F3</v>
      </c>
      <c r="Q22" s="25" t="str">
        <f ca="1">IF(M21="","",IF(W22="B",FU22,""))</f>
        <v/>
      </c>
      <c r="R22" s="43" t="str">
        <f t="shared" ca="1" si="15"/>
        <v>W</v>
      </c>
      <c r="S22" s="43">
        <f t="shared" ca="1" si="16"/>
        <v>-1</v>
      </c>
      <c r="T22" s="56">
        <f ca="1">IF(M21="","",IF(EW22="S","",IF(S22&gt;=0,S22,IF(FE22="R",S22,""))))</f>
        <v>-1</v>
      </c>
      <c r="U22" s="43">
        <f ca="1">IF(M22="","",IF(T22="",SUM($T$5:$T22)+S22,SUM($T$5:$T22)))</f>
        <v>15</v>
      </c>
      <c r="V22" s="67" t="str">
        <f t="shared" ca="1" si="0"/>
        <v>Rabbit</v>
      </c>
      <c r="W22" s="80" t="str" cm="1">
        <f t="array" aca="1" ref="W22" ca="1">IF(M21="","",INDIRECT(CZ22&amp; CR22))</f>
        <v>P</v>
      </c>
      <c r="X22" s="72" cm="1">
        <f t="array" aca="1" ref="X22" ca="1">IF(M21="","",INDIRECT(VLOOKUP(CZ22,General!R:T,3,FALSE) &amp; CR22))</f>
        <v>10</v>
      </c>
      <c r="Y22" s="80" t="str">
        <f>IF(M21="","",FN22)</f>
        <v>B</v>
      </c>
      <c r="Z22" s="70" t="str">
        <f t="shared" si="17"/>
        <v>N</v>
      </c>
      <c r="AA22" s="81">
        <f>IF(M22="","",IF(EE21+EF22&gt;=10,10,IF(EE21+EF22&lt;=-10,-10,EE21+EF22)))</f>
        <v>-10</v>
      </c>
      <c r="AB22" s="80" t="str">
        <f>IF(M21="","",IF(FN22="B","P","B"))</f>
        <v>P</v>
      </c>
      <c r="AC22" s="70" t="str">
        <f t="shared" si="18"/>
        <v>Y</v>
      </c>
      <c r="AD22" s="81">
        <f>IF(M22="","",IF(AD21+EG22&gt;=10,10,IF(AD21+EG22&lt;=-10,-10,AD21+EG22)))</f>
        <v>10</v>
      </c>
      <c r="AE22" s="80" t="str">
        <f>IF(M21="","",FO22)</f>
        <v>P</v>
      </c>
      <c r="AF22" s="70" t="str">
        <f t="shared" si="19"/>
        <v>Y</v>
      </c>
      <c r="AG22" s="81">
        <f>IF(M22="","",IF(AG21+EH22&gt;=10,10,IF(AG21+EH22&lt;=-10,-10,AG21+EH22)))</f>
        <v>7</v>
      </c>
      <c r="AH22" s="80" t="str">
        <f>IF(M21="","",IF(FO22="B","P","B"))</f>
        <v>B</v>
      </c>
      <c r="AI22" s="70" t="str">
        <f t="shared" si="20"/>
        <v>N</v>
      </c>
      <c r="AJ22" s="81">
        <f>IF(M22="","",IF(AJ21+EI22&gt;=10,10,IF(AJ21+EI22&lt;=-10,-10,AJ21+EI22)))</f>
        <v>-7</v>
      </c>
      <c r="AK22" s="80" t="str">
        <f t="shared" si="77"/>
        <v>P</v>
      </c>
      <c r="AL22" s="70" t="str">
        <f t="shared" si="21"/>
        <v>Y</v>
      </c>
      <c r="AM22" s="81">
        <f>IF(M22="","",IF(AM21+EJ22&gt;=10,10,IF(AM21+EJ22&lt;=-10,-10,AM21+EJ22)))</f>
        <v>1</v>
      </c>
      <c r="AN22" s="80" t="str">
        <f t="shared" si="22"/>
        <v>P</v>
      </c>
      <c r="AO22" s="70" t="str">
        <f t="shared" si="23"/>
        <v>Y</v>
      </c>
      <c r="AP22" s="81">
        <f>IF(M22="","",IF(AP21+EK22&gt;=10,10,IF(AP21+EK22&lt;=-10,-10,AP21+EK22)))</f>
        <v>7</v>
      </c>
      <c r="AQ22" s="80" t="str">
        <f t="shared" si="24"/>
        <v>B</v>
      </c>
      <c r="AR22" s="70" t="str">
        <f t="shared" si="25"/>
        <v>N</v>
      </c>
      <c r="AS22" s="81">
        <f>IF(M22="","",IF(AS21+EL22&gt;=10,10,IF(AS21+EL22&lt;=-10,-10,AS21+EL22)))</f>
        <v>-7</v>
      </c>
      <c r="AT22" s="80" t="str">
        <f t="shared" si="26"/>
        <v>P</v>
      </c>
      <c r="AU22" s="70" t="str">
        <f t="shared" si="27"/>
        <v>Y</v>
      </c>
      <c r="AV22" s="81">
        <f>IF(M22="","",IF(AV21+EM22&gt;=10,10,IF(AV21+EM22&lt;=-10,-10,AV21+EM22)))</f>
        <v>0</v>
      </c>
      <c r="AW22" s="80" t="str">
        <f t="shared" si="28"/>
        <v>B</v>
      </c>
      <c r="AX22" s="70" t="str">
        <f t="shared" si="29"/>
        <v>N</v>
      </c>
      <c r="AY22" s="81">
        <f>IF(M22="","",IF(AY21+EN22&gt;=10,10,IF(AY21+EN22&lt;=-10,-10,AY21+EN22)))</f>
        <v>0</v>
      </c>
      <c r="AZ22" s="80" t="str">
        <f t="shared" si="30"/>
        <v>P</v>
      </c>
      <c r="BA22" s="70" t="str">
        <f t="shared" si="31"/>
        <v>Y</v>
      </c>
      <c r="BB22" s="81">
        <f>IF(M22="","",IF(BB21+EO22&gt;=10,10,IF(BB21+EO22&lt;=-10,-10,BB21+EO22)))</f>
        <v>10</v>
      </c>
      <c r="BC22" s="80" t="str">
        <f t="shared" si="32"/>
        <v>B</v>
      </c>
      <c r="BD22" s="70" t="str">
        <f t="shared" si="33"/>
        <v>N</v>
      </c>
      <c r="BE22" s="81">
        <f>IF(M22="","",IF(BE21+EP22&gt;=10,10,IF(BE21+EP22&lt;=-10,-10,BE21+EP22)))</f>
        <v>-10</v>
      </c>
      <c r="BF22" s="80" t="str">
        <f t="shared" si="34"/>
        <v>B</v>
      </c>
      <c r="BG22" s="70" t="str">
        <f t="shared" si="35"/>
        <v>N</v>
      </c>
      <c r="BH22" s="81">
        <f>IF(M22="","",IF(BH21+EQ22&gt;=10,10,IF(BH21+EQ22&lt;=-10,-10,BH21+EQ22)))</f>
        <v>-10</v>
      </c>
      <c r="BI22" s="80" t="str">
        <f t="shared" si="36"/>
        <v>P</v>
      </c>
      <c r="BJ22" s="70" t="str">
        <f t="shared" si="37"/>
        <v>Y</v>
      </c>
      <c r="BK22" s="81">
        <f>IF(M22="","",IF(BK21+ER22&gt;=10,10,IF(BK21+ER22&lt;=-10,-10,BK21+ER22)))</f>
        <v>10</v>
      </c>
      <c r="BL22" s="80" t="str">
        <f t="shared" si="38"/>
        <v>B</v>
      </c>
      <c r="BM22" s="70" t="str">
        <f t="shared" si="39"/>
        <v>N</v>
      </c>
      <c r="BN22" s="81">
        <f>IF(M22="","",IF(BN21+ES22&gt;=10,10,IF(BN21+ES22&lt;=-10,-10,BN21+ES22)))</f>
        <v>-10</v>
      </c>
      <c r="BO22" s="80" t="str">
        <f t="shared" si="40"/>
        <v>P</v>
      </c>
      <c r="BP22" s="70" t="str">
        <f t="shared" si="41"/>
        <v>Y</v>
      </c>
      <c r="BQ22" s="81">
        <f>IF(M22="","",IF(BQ21+ET22&gt;=10,10,IF(BQ21+ET22&lt;=-10,-10,BQ21+ET22)))</f>
        <v>10</v>
      </c>
      <c r="BR22" s="80" t="str">
        <f t="shared" si="42"/>
        <v>B</v>
      </c>
      <c r="BS22" s="70" t="str">
        <f t="shared" si="43"/>
        <v>N</v>
      </c>
      <c r="BT22" s="81">
        <f>IF(M22="","",IF(BT21+EU22&gt;=10,10,IF(BT21+EU22&lt;=-10,-10,BT21+EU22)))</f>
        <v>-10</v>
      </c>
      <c r="BU22" s="80" t="str">
        <f t="shared" si="44"/>
        <v>P</v>
      </c>
      <c r="BV22" s="70" t="str">
        <f t="shared" si="45"/>
        <v>Y</v>
      </c>
      <c r="BW22" s="81">
        <f>IF(M22="","",IF(BW21+EV22&gt;=10,10,IF(BW21+EV22&lt;=-10,-10,BW21+EV22)))</f>
        <v>10</v>
      </c>
      <c r="BX22" s="70">
        <f t="shared" si="46"/>
        <v>10</v>
      </c>
      <c r="BY22" s="70">
        <f t="shared" si="47"/>
        <v>5</v>
      </c>
      <c r="BZ22" s="72"/>
      <c r="CA22" s="80">
        <f t="shared" si="48"/>
        <v>-10</v>
      </c>
      <c r="CB22" s="70">
        <f t="shared" si="49"/>
        <v>10</v>
      </c>
      <c r="CC22" s="70">
        <f t="shared" si="50"/>
        <v>7</v>
      </c>
      <c r="CD22" s="70">
        <f t="shared" si="51"/>
        <v>-7</v>
      </c>
      <c r="CE22" s="70">
        <f t="shared" si="52"/>
        <v>1</v>
      </c>
      <c r="CF22" s="70">
        <f t="shared" si="53"/>
        <v>7</v>
      </c>
      <c r="CG22" s="70">
        <f t="shared" si="54"/>
        <v>-7</v>
      </c>
      <c r="CH22" s="70">
        <f t="shared" si="55"/>
        <v>0</v>
      </c>
      <c r="CI22" s="70">
        <f t="shared" si="56"/>
        <v>0</v>
      </c>
      <c r="CJ22" s="70">
        <f t="shared" si="57"/>
        <v>10</v>
      </c>
      <c r="CK22" s="70">
        <f t="shared" si="58"/>
        <v>-10</v>
      </c>
      <c r="CL22" s="70">
        <f t="shared" si="59"/>
        <v>-10</v>
      </c>
      <c r="CM22" s="70">
        <f t="shared" si="60"/>
        <v>10</v>
      </c>
      <c r="CN22" s="70">
        <f t="shared" si="61"/>
        <v>-10</v>
      </c>
      <c r="CO22" s="70">
        <f t="shared" si="62"/>
        <v>10</v>
      </c>
      <c r="CP22" s="70">
        <f t="shared" si="63"/>
        <v>-10</v>
      </c>
      <c r="CQ22" s="72">
        <f t="shared" si="64"/>
        <v>10</v>
      </c>
      <c r="CR22" s="9">
        <v>22</v>
      </c>
      <c r="CS22" s="32">
        <f t="shared" si="82"/>
        <v>17</v>
      </c>
      <c r="CT22" s="9" t="str" cm="1">
        <f t="array" ref="CT22">IFERROR(INDEX($CA$4:$CQ$4,_xlfn.AGGREGATE(15,6,COLUMN($CA$4:$CQ$4)-COLUMN($BZ$1)/($CA$22:$CQ$22=MAX($CA$22:$CQ$22)),COLUMNS(CQ$4:$CQ4))),"")</f>
        <v>AB</v>
      </c>
      <c r="CU22" s="4" t="str" cm="1">
        <f t="array" ref="CU22">IFERROR(INDEX($CA$4:$CQ$4,_xlfn.AGGREGATE(15,6,COLUMN($CA$4:$CQ$4)-COLUMN($BZ$1)/($CA$22:$CQ$22=MAX($CA$22:$CQ$22)),COLUMNS($CQ$4:CR4))),"")</f>
        <v>AZ</v>
      </c>
      <c r="CV22" s="4" t="str" cm="1">
        <f t="array" ref="CV22">IFERROR(INDEX($CA$4:$CQ$4,_xlfn.AGGREGATE(15,6,COLUMN($CA$4:$CQ$4)-COLUMN($BZ$1)/($CA$22:$CQ$22=MAX($CA$22:$CQ$22)),COLUMNS($CQ$4:CS4))),"")</f>
        <v>BI</v>
      </c>
      <c r="CW22" s="8" t="str" cm="1">
        <f t="array" ref="CW22">IFERROR(INDEX($CA$4:$CQ$4,_xlfn.AGGREGATE(15,6,COLUMN($CA$4:$CQ$4)-COLUMN($BZ$1)/($CA$22:$CQ$22=MAX($CA$22:$CQ$22)),COLUMNS($CQ$4:CT4))),"")</f>
        <v>BO</v>
      </c>
      <c r="CX22" s="106" t="str">
        <f t="shared" ca="1" si="78"/>
        <v>BO</v>
      </c>
      <c r="CY22" s="4" t="str">
        <f t="shared" ca="1" si="79"/>
        <v>N</v>
      </c>
      <c r="CZ22" s="4" t="str">
        <f t="shared" ca="1" si="66"/>
        <v>BO</v>
      </c>
      <c r="DA22" s="8"/>
      <c r="DB22" s="9" t="str">
        <f>IFERROR(VLOOKUP(CT22,General!R:S,2,FALSE),"")</f>
        <v>AC</v>
      </c>
      <c r="DC22" s="4" t="str">
        <f>IFERROR(VLOOKUP(CU22,General!R:S,2,FALSE),"")</f>
        <v>BA</v>
      </c>
      <c r="DD22" s="4" t="str">
        <f>IFERROR(VLOOKUP(CV22,General!R:S,2,FALSE),"")</f>
        <v>BJ</v>
      </c>
      <c r="DE22" s="8" t="str">
        <f>IFERROR(VLOOKUP(CW22,General!R:S,2,FALSE),"")</f>
        <v>BP</v>
      </c>
      <c r="DF22" s="9">
        <f ca="1">IF(CT22="",-1,COUNTIF(INDIRECT(DB22&amp;$CR$10):INDIRECT(DB22&amp;CR22),"Y"))</f>
        <v>9</v>
      </c>
      <c r="DG22" s="4">
        <f ca="1">IF(CU22="",-1,COUNTIF(INDIRECT(DC22&amp;$CR$10):INDIRECT(DC22&amp;CR22),"Y"))</f>
        <v>10</v>
      </c>
      <c r="DH22" s="4">
        <f ca="1">IF(CV22="",-1,COUNTIF(INDIRECT(DD22&amp;$CR$10):INDIRECT(DD22&amp;CR22),"Y"))</f>
        <v>9</v>
      </c>
      <c r="DI22" s="32">
        <f ca="1">IF(CW22="",-1,COUNTIF(INDIRECT(DE22&amp;$CR$10):INDIRECT(DE22&amp;CR22),"Y"))</f>
        <v>11</v>
      </c>
      <c r="DJ22" s="9" t="str" cm="1">
        <f t="array" aca="1" ref="DJ22" ca="1">IFERROR(INDEX($CT$22:$CW$22,_xlfn.AGGREGATE(15,6,COLUMN($CT$22:$CW$22)-COLUMN($CS$22)/($DF$22:$DI$22=MAX($DF$22:$DI$22)),COLUMNS($CT$22:CT22))),"")</f>
        <v>BO</v>
      </c>
      <c r="DK22" s="9" t="str" cm="1">
        <f t="array" aca="1" ref="DK22" ca="1">IFERROR(INDEX($CT$22:$CW$22,_xlfn.AGGREGATE(15,6,COLUMN($CT$22:$CW$22)-COLUMN($CS$22)/($DF$22:$DI$22=MAX($DF$22:$DI$22)),COLUMNS($CT$22:CU22))),"")</f>
        <v/>
      </c>
      <c r="DL22" s="9" t="str" cm="1">
        <f t="array" aca="1" ref="DL22" ca="1">IFERROR(INDEX($CT$22:$CW$22,_xlfn.AGGREGATE(15,6,COLUMN($CT$22:$CW$22)-COLUMN($CS$22)/($DF$22:$DI$22=MAX($DF$22:$DI$22)),COLUMNS($CT$22:CV22))),"")</f>
        <v/>
      </c>
      <c r="DM22" s="9" t="str" cm="1">
        <f t="array" aca="1" ref="DM22" ca="1">IFERROR(INDEX($CT$22:$CW$22,_xlfn.AGGREGATE(15,6,COLUMN($CT$22:$CW$22)-COLUMN($CS$22)/($DF$22:$DI$22=MAX($DF$22:$DI$22)),COLUMNS($CT$22:CW22))),"")</f>
        <v/>
      </c>
      <c r="DN22" s="117">
        <f t="shared" ca="1" si="80"/>
        <v>1</v>
      </c>
      <c r="DO22" s="32">
        <f t="shared" ca="1" si="81"/>
        <v>1</v>
      </c>
      <c r="DP22" s="8" t="str">
        <f t="shared" ca="1" si="9"/>
        <v>BO</v>
      </c>
      <c r="DQ22" s="9" t="str">
        <f t="shared" ca="1" si="5"/>
        <v>B</v>
      </c>
      <c r="DR22" s="4" t="str">
        <f t="shared" ca="1" si="6"/>
        <v>T</v>
      </c>
      <c r="DS22" s="4" t="str">
        <f t="shared" ca="1" si="7"/>
        <v>B</v>
      </c>
      <c r="DT22" s="4" t="str">
        <f t="shared" ca="1" si="2"/>
        <v>LW</v>
      </c>
      <c r="DU22" s="4" t="str">
        <f t="shared" ca="1" si="3"/>
        <v>910</v>
      </c>
      <c r="DV22" s="4" t="str">
        <f t="shared" ca="1" si="4"/>
        <v>LW</v>
      </c>
      <c r="DW22" s="1" t="str">
        <f ca="1">IF(M21="","",IF(DQ22="B",IF(M21="P",FQ22,""),IF(M20="B",FQ22,"")))</f>
        <v>B</v>
      </c>
      <c r="DX22" s="1" t="str">
        <f ca="1">IF(M21="","",IF(DQ22="B",IF(M21="B",FQ22,""),IF(M20="P",FQ22,"")))</f>
        <v/>
      </c>
      <c r="DY22" s="1" t="str">
        <f ca="1">IF(M21="","",IF(DR22="C",IF(M21="B",FS22,""),IF(M20="B",FS22,"")))</f>
        <v/>
      </c>
      <c r="DZ22" s="1" t="str">
        <f ca="1">IF(M21="","",IF(DR22="C",IF(M21="P",FS22,""),IF(M20="P",FS22,"")))</f>
        <v/>
      </c>
      <c r="EA22" s="1" t="str">
        <f ca="1">IF(M21="","",IF(AND(DW22="L5",DZ22="L5",FG22=""),"L0",FF22))</f>
        <v>F3</v>
      </c>
      <c r="EB22" s="1" t="str">
        <f ca="1">IF(M21="","",IF(AND(DX22="L5",DZ22="L5",FF22=""),"L0",FG22))</f>
        <v/>
      </c>
      <c r="EC22" s="1">
        <f ca="1">IF(D22="",0,IF(OR(D22="B",D22="XB"),1,INT(RIGHT(D22))))+IF(I22="",0,IF(OR(I22="B",I22="XB"),1,INT(RIGHT(I22))))+IF(P22="",0,IF(OR(P22="B",P22="XB"),1,INT(RIGHT(P22))))</f>
        <v>4</v>
      </c>
      <c r="ED22" s="1">
        <f ca="1">IF(E22="",0,IF(OR(E22="B",E22="XB"),1,INT(RIGHT(E22))))+IF(J22="",0,IF(OR(J22="B",J22="XB"),1,INT(RIGHT(J22))))+IF(Q22="",0,IF(OR(Q22="B",Q22="XB"),1,INT(RIGHT(Q22))))</f>
        <v>3</v>
      </c>
      <c r="EE22" s="9">
        <f>IF(M22="","",IF(EE21+EF22&gt;=10,10,IF(EE21+EF22&lt;=-10,-10,EE21+EF22)))</f>
        <v>-10</v>
      </c>
      <c r="EF22" s="4">
        <f>IF(Z22="",0,IFERROR(VLOOKUP(Z17&amp;Z18&amp;Z19&amp;Z20&amp;Z21&amp;Z22,General!I:J,2,FALSE),0))</f>
        <v>-6</v>
      </c>
      <c r="EG22" s="4">
        <f>IF(AC22="",0,IFERROR(VLOOKUP(AC17&amp;AC18&amp;AC19&amp;AC20&amp;AC21&amp;AC22,General!I:J,2,FALSE),0))</f>
        <v>6</v>
      </c>
      <c r="EH22" s="4">
        <f>IF(AF22="",0,IFERROR(VLOOKUP(AF17&amp;AF18&amp;AF19&amp;AF20&amp;AF21&amp;AF22,General!I:J,2,FALSE),0))</f>
        <v>1</v>
      </c>
      <c r="EI22" s="4">
        <f>IF(AI22="",0,IFERROR(VLOOKUP(AI17&amp;AI18&amp;AI19&amp;AI20&amp;AI21&amp;AI22,General!I:J,2,FALSE),0))</f>
        <v>-1</v>
      </c>
      <c r="EJ22" s="4">
        <f>IF(AL22="",0,IFERROR(VLOOKUP(AL17&amp;AL18&amp;AL19&amp;AL20&amp;AL21&amp;AL22,General!I:J,2,FALSE),0))</f>
        <v>1</v>
      </c>
      <c r="EK22" s="4">
        <f>IF(AO22="",0,IFERROR(VLOOKUP(AO17&amp;AO18&amp;AO19&amp;AO20&amp;AO21&amp;AO22,General!I:J,2,FALSE),0))</f>
        <v>1</v>
      </c>
      <c r="EL22" s="4">
        <f>IF(AR22="",0,IFERROR(VLOOKUP(AR17&amp;AR18&amp;AR19&amp;AR20&amp;AR21&amp;AR22,General!I:J,2,FALSE),0))</f>
        <v>-1</v>
      </c>
      <c r="EM22" s="4">
        <f>IF(AU22="",0,IFERROR(VLOOKUP(AU17&amp;AU18&amp;AU19&amp;AU20&amp;AU21&amp;AU22,General!I:J,2,FALSE),0))</f>
        <v>6</v>
      </c>
      <c r="EN22" s="4">
        <f>IF(AX22="",0,IFERROR(VLOOKUP(AX17&amp;AX18&amp;AX19&amp;AX20&amp;AX21&amp;AX22,General!I:J,2,FALSE),0))</f>
        <v>-6</v>
      </c>
      <c r="EO22" s="4">
        <f>IF(BA22="",0,IFERROR(VLOOKUP(BA17&amp;BA18&amp;BA19&amp;BA20&amp;BA21&amp;BA22,General!I:J,2,FALSE),0))</f>
        <v>3</v>
      </c>
      <c r="EP22" s="4">
        <f>IF(BD22="",0,IFERROR(VLOOKUP(BD17&amp;BD18&amp;BD19&amp;BD20&amp;BD21&amp;BD22,General!I:J,2,FALSE),0))</f>
        <v>-3</v>
      </c>
      <c r="EQ22" s="4">
        <f>IF(BG22="",0,IFERROR(VLOOKUP(BG17&amp;BG18&amp;BG19&amp;BG20&amp;BG21&amp;BG22,General!I:J,2,FALSE),0))</f>
        <v>-6</v>
      </c>
      <c r="ER22" s="4">
        <f>IF(BJ22="",0,IFERROR(VLOOKUP(BJ17&amp;BJ18&amp;BJ19&amp;BJ20&amp;BJ21&amp;BJ22,General!I:J,2,FALSE),0))</f>
        <v>6</v>
      </c>
      <c r="ES22" s="4">
        <f>IF(BM22="",0,IFERROR(VLOOKUP(BM17&amp;BM18&amp;BM19&amp;BM20&amp;BM21&amp;BM22,General!I:J,2,FALSE),0))</f>
        <v>-6</v>
      </c>
      <c r="ET22" s="4">
        <f>IF(BP22="",0,IFERROR(VLOOKUP(BP17&amp;BP18&amp;BP19&amp;BP20&amp;BP21&amp;BP22,General!I:J,2,FALSE),0))</f>
        <v>6</v>
      </c>
      <c r="EU22" s="4">
        <f>IF(BS22="",0,IFERROR(VLOOKUP(BS17&amp;BS18&amp;BS19&amp;BS20&amp;BS21&amp;BS22,General!I:J,2,FALSE),0))</f>
        <v>-6</v>
      </c>
      <c r="EV22" s="8">
        <f>IF(BV22="",0,IFERROR(VLOOKUP(BV17&amp;BV18&amp;BV19&amp;BV20&amp;BV21&amp;BV22,General!I:J,2,FALSE),0))</f>
        <v>6</v>
      </c>
      <c r="EW22" s="1" t="str">
        <f ca="1">IF(M21="","",IF(FE21="R","S",IF(EW21="S","C",IF(S21&gt;=0,"S","C"))))</f>
        <v>C</v>
      </c>
      <c r="EX22" s="1" t="str">
        <f ca="1">IF(OR(F18&amp;F19&amp;F20="WLW",F19&amp;F20="WW"),"Y","N")</f>
        <v>N</v>
      </c>
      <c r="EY22" s="1" t="str">
        <f ca="1">IF(OR(K18&amp;K19&amp;K20="WLW",K19&amp;K20="WW"),"Y","N")</f>
        <v>N</v>
      </c>
      <c r="EZ22" s="1" t="str">
        <f ca="1">IF(OR(R18&amp;R19&amp;R20="WLW",R19&amp;R20="WW"),"Y","N")</f>
        <v>N</v>
      </c>
      <c r="FA22" s="1">
        <f ca="1">IF(M21="","",IF(EW22="S",1,FA21+1))</f>
        <v>5</v>
      </c>
      <c r="FB22" s="14" t="str">
        <f ca="1">IF(FB21="Y","N",IF(M21="","",(IF(AND(F21&amp;F22="WW",OR(EW21&amp;EW22="SC",EW21&amp;EW22="CC")),"Y",IF(AND(F20&amp;F21&amp;F22="WLW",FQ22&lt;&gt;"B",OR(EW20&amp;EW21&amp;EW22="SCC",EW20&amp;EW21&amp;EW22="CCC")),"Y","N")))))</f>
        <v>N</v>
      </c>
      <c r="FC22" s="1" t="str">
        <f ca="1">IF(FC21="Y","N",IF(M21="","",IF(AND(K21&amp;K22="WW",OR(EW21&amp;EW22="SC",EW21&amp;EW22="CC")),"Y",IF(AND(K20&amp;K21&amp;K22="WLW",FS22&lt;&gt;"B",OR(EW20&amp;EW21&amp;EW22="SCC",EW20&amp;EW21&amp;EW22="CCC")),"Y","N"))))</f>
        <v>N</v>
      </c>
      <c r="FD22" s="1" t="str">
        <f ca="1">IF(FD21="Y","N",IF(M21="","",IF(AND(R21&amp;R22="WW",OR(EW21&amp;EW22="SC",EW21&amp;EW22="CC")),"Y",IF(AND(R20&amp;R21&amp;R22="WLW",FU22&lt;&gt;"B",OR(EW20&amp;EW21&amp;EW22="SCC",EW20&amp;EW21&amp;EW22="CCC")),"Y","N"))))</f>
        <v>Y</v>
      </c>
      <c r="FE22" s="1" t="str">
        <f ca="1">IF(M21="","",IF(AND(S22&lt;0,FA22&gt;2,S22&gt;=(2-FA22)),"R","N"))</f>
        <v>R</v>
      </c>
      <c r="FF22" s="1" t="str">
        <f ca="1">IF(M21="","",IF(DS22="B",IF(M21="P",FU22,""),IF(M21="B",FU22,"")))</f>
        <v>F3</v>
      </c>
      <c r="FG22" s="1" t="str">
        <f ca="1">IF(M21="","",IF(DS22="B",IF(M21="B",FU22,""),IF(M21="P",FU22,"")))</f>
        <v/>
      </c>
      <c r="FH22" s="1">
        <f>IF(M22="P",IF(FH21="",1,FH21+1),"")</f>
        <v>3</v>
      </c>
      <c r="FI22" s="1" t="str">
        <f>IF(M22="B",IF(FI21="",1,FI21+1),"")</f>
        <v/>
      </c>
      <c r="FJ22" s="1" t="str">
        <f t="shared" si="10"/>
        <v>00012</v>
      </c>
      <c r="FK22" s="1" t="str">
        <f t="shared" si="10"/>
        <v>45600</v>
      </c>
      <c r="FL22" s="1" t="str">
        <f t="shared" si="67"/>
        <v>000012</v>
      </c>
      <c r="FM22" s="1" t="str">
        <f t="shared" si="68"/>
        <v>345600</v>
      </c>
      <c r="FN22" s="1" t="str">
        <f t="shared" si="69"/>
        <v>B</v>
      </c>
      <c r="FO22" s="1" t="str">
        <f t="shared" si="70"/>
        <v>P</v>
      </c>
      <c r="FP22" s="1" t="str">
        <f ca="1">IF(DW21="",DX21,DW21)&amp;F21</f>
        <v>F2W</v>
      </c>
      <c r="FQ22" s="1" t="str">
        <f t="shared" ca="1" si="71"/>
        <v>B</v>
      </c>
      <c r="FR22" s="1" t="str">
        <f ca="1">IF(DY21="",DZ21,DY21)&amp;K21</f>
        <v>10</v>
      </c>
      <c r="FS22" s="1" t="str">
        <f t="shared" ca="1" si="72"/>
        <v/>
      </c>
      <c r="FT22" s="1" t="str">
        <f ca="1">IF(EA21="",EB21,EA21)&amp;R21</f>
        <v>XF2W</v>
      </c>
      <c r="FU22" s="1" t="str">
        <f t="shared" ca="1" si="73"/>
        <v>F3</v>
      </c>
      <c r="FV22" s="1">
        <f t="shared" ca="1" si="74"/>
        <v>1</v>
      </c>
      <c r="FW22" s="1" t="str">
        <f t="shared" ca="1" si="75"/>
        <v/>
      </c>
      <c r="FX22" s="1" t="str">
        <f t="shared" ca="1" si="76"/>
        <v>3</v>
      </c>
      <c r="GA22" s="1">
        <f>General!A20</f>
        <v>0</v>
      </c>
      <c r="GB22" s="1">
        <f>General!B20</f>
        <v>0</v>
      </c>
      <c r="GC22" s="1" t="str">
        <f>General!C20</f>
        <v/>
      </c>
      <c r="GD22" s="1">
        <f>General!D20</f>
        <v>0</v>
      </c>
      <c r="GF22" s="1" t="str">
        <f>General!F20</f>
        <v>LWLW</v>
      </c>
      <c r="GG22" s="1">
        <f>General!G20</f>
        <v>1</v>
      </c>
    </row>
    <row r="23" spans="1:189" ht="15.75" thickBot="1">
      <c r="A23" s="1">
        <v>14</v>
      </c>
      <c r="B23" s="9" t="str">
        <f ca="1">IF(M22="","",IF(EC23=ED23,"NB",IF(EC23&gt;ED23,"P"&amp;(EC23-ED23),"B"&amp;(ED23-EC23))))</f>
        <v>P1</v>
      </c>
      <c r="C23" s="49" t="str">
        <f t="shared" ca="1" si="1"/>
        <v/>
      </c>
      <c r="D23" s="44" t="str">
        <f t="shared" ca="1" si="11"/>
        <v>B</v>
      </c>
      <c r="E23" s="45" t="str">
        <f t="shared" ca="1" si="12"/>
        <v/>
      </c>
      <c r="F23" s="8" t="str">
        <f t="shared" ca="1" si="8"/>
        <v>L</v>
      </c>
      <c r="H23" s="52"/>
      <c r="I23" s="44"/>
      <c r="J23" s="25" t="str">
        <f t="shared" ca="1" si="13"/>
        <v>P1</v>
      </c>
      <c r="K23" s="13">
        <f t="shared" ca="1" si="14"/>
        <v>9</v>
      </c>
      <c r="L23" s="30"/>
      <c r="M23" s="16" t="s">
        <v>6</v>
      </c>
      <c r="O23" s="9" t="str">
        <f ca="1">IF(M22="","",VLOOKUP(CZ23,General!U:V,2,FALSE))</f>
        <v xml:space="preserve">L4O </v>
      </c>
      <c r="P23" s="12" t="str">
        <f ca="1">IF(M22="","",IF(W23="P",FU23,""))</f>
        <v>B</v>
      </c>
      <c r="Q23" s="25" t="str">
        <f ca="1">IF(M22="","",IF(W23="B",FU23,""))</f>
        <v/>
      </c>
      <c r="R23" s="43" t="str">
        <f t="shared" ca="1" si="15"/>
        <v>L</v>
      </c>
      <c r="S23" s="43">
        <f t="shared" ca="1" si="16"/>
        <v>-1</v>
      </c>
      <c r="T23" s="56" t="str">
        <f ca="1">IF(M22="","",IF(EW23="S","",IF(S23&gt;=0,S23,IF(FE23="R",S23,""))))</f>
        <v/>
      </c>
      <c r="U23" s="43">
        <f ca="1">IF(M23="","",IF(T23="",SUM($T$5:$T23)+S23,SUM($T$5:$T23)))</f>
        <v>14</v>
      </c>
      <c r="V23" s="67" t="str">
        <f t="shared" ca="1" si="0"/>
        <v/>
      </c>
      <c r="W23" s="80" t="str" cm="1">
        <f t="array" aca="1" ref="W23" ca="1">IF(M22="","",INDIRECT(CZ23&amp; CR23))</f>
        <v>P</v>
      </c>
      <c r="X23" s="72" cm="1">
        <f t="array" aca="1" ref="X23" ca="1">IF(M22="","",INDIRECT(VLOOKUP(CZ23,General!R:T,3,FALSE) &amp; CR23))</f>
        <v>9</v>
      </c>
      <c r="Y23" s="80" t="str">
        <f>IF(M22="","",FN23)</f>
        <v>P</v>
      </c>
      <c r="Z23" s="70" t="str">
        <f t="shared" si="17"/>
        <v>N</v>
      </c>
      <c r="AA23" s="81">
        <f>IF(M23="","",IF(EE22+EF23&gt;=10,10,IF(EE22+EF23&lt;=-10,-10,EE22+EF23)))</f>
        <v>-10</v>
      </c>
      <c r="AB23" s="80" t="str">
        <f>IF(M22="","",IF(FN23="B","P","B"))</f>
        <v>B</v>
      </c>
      <c r="AC23" s="70" t="str">
        <f t="shared" si="18"/>
        <v>Y</v>
      </c>
      <c r="AD23" s="81">
        <f>IF(M23="","",IF(AD22+EG23&gt;=10,10,IF(AD22+EG23&lt;=-10,-10,AD22+EG23)))</f>
        <v>10</v>
      </c>
      <c r="AE23" s="80" t="str">
        <f>IF(M22="","",FO23)</f>
        <v>P</v>
      </c>
      <c r="AF23" s="70" t="str">
        <f t="shared" si="19"/>
        <v>N</v>
      </c>
      <c r="AG23" s="81">
        <f>IF(M23="","",IF(AG22+EH23&gt;=10,10,IF(AG22+EH23&lt;=-10,-10,AG22+EH23)))</f>
        <v>6</v>
      </c>
      <c r="AH23" s="80" t="str">
        <f>IF(M22="","",IF(FO23="B","P","B"))</f>
        <v>B</v>
      </c>
      <c r="AI23" s="70" t="str">
        <f t="shared" si="20"/>
        <v>Y</v>
      </c>
      <c r="AJ23" s="81">
        <f>IF(M23="","",IF(AJ22+EI23&gt;=10,10,IF(AJ22+EI23&lt;=-10,-10,AJ22+EI23)))</f>
        <v>-6</v>
      </c>
      <c r="AK23" s="80" t="str">
        <f t="shared" si="77"/>
        <v>B</v>
      </c>
      <c r="AL23" s="70" t="str">
        <f t="shared" si="21"/>
        <v>Y</v>
      </c>
      <c r="AM23" s="81">
        <f>IF(M23="","",IF(AM22+EJ23&gt;=10,10,IF(AM22+EJ23&lt;=-10,-10,AM22+EJ23)))</f>
        <v>4</v>
      </c>
      <c r="AN23" s="80" t="str">
        <f t="shared" si="22"/>
        <v>P</v>
      </c>
      <c r="AO23" s="70" t="str">
        <f t="shared" si="23"/>
        <v>N</v>
      </c>
      <c r="AP23" s="81">
        <f>IF(M23="","",IF(AP22+EK23&gt;=10,10,IF(AP22+EK23&lt;=-10,-10,AP22+EK23)))</f>
        <v>6</v>
      </c>
      <c r="AQ23" s="80" t="str">
        <f t="shared" si="24"/>
        <v>B</v>
      </c>
      <c r="AR23" s="70" t="str">
        <f t="shared" si="25"/>
        <v>Y</v>
      </c>
      <c r="AS23" s="81">
        <f>IF(M23="","",IF(AS22+EL23&gt;=10,10,IF(AS22+EL23&lt;=-10,-10,AS22+EL23)))</f>
        <v>-6</v>
      </c>
      <c r="AT23" s="80" t="str">
        <f t="shared" si="26"/>
        <v>P</v>
      </c>
      <c r="AU23" s="70" t="str">
        <f t="shared" si="27"/>
        <v>N</v>
      </c>
      <c r="AV23" s="81">
        <f>IF(M23="","",IF(AV22+EM23&gt;=10,10,IF(AV22+EM23&lt;=-10,-10,AV22+EM23)))</f>
        <v>-1</v>
      </c>
      <c r="AW23" s="80" t="str">
        <f t="shared" si="28"/>
        <v>B</v>
      </c>
      <c r="AX23" s="70" t="str">
        <f t="shared" si="29"/>
        <v>Y</v>
      </c>
      <c r="AY23" s="81">
        <f>IF(M23="","",IF(AY22+EN23&gt;=10,10,IF(AY22+EN23&lt;=-10,-10,AY22+EN23)))</f>
        <v>1</v>
      </c>
      <c r="AZ23" s="80" t="str">
        <f t="shared" si="30"/>
        <v>P</v>
      </c>
      <c r="BA23" s="70" t="str">
        <f t="shared" si="31"/>
        <v>N</v>
      </c>
      <c r="BB23" s="81">
        <f>IF(M23="","",IF(BB22+EO23&gt;=10,10,IF(BB22+EO23&lt;=-10,-10,BB22+EO23)))</f>
        <v>9</v>
      </c>
      <c r="BC23" s="80" t="str">
        <f t="shared" si="32"/>
        <v>B</v>
      </c>
      <c r="BD23" s="70" t="str">
        <f t="shared" si="33"/>
        <v>Y</v>
      </c>
      <c r="BE23" s="81">
        <f>IF(M23="","",IF(BE22+EP23&gt;=10,10,IF(BE22+EP23&lt;=-10,-10,BE22+EP23)))</f>
        <v>-9</v>
      </c>
      <c r="BF23" s="80" t="str">
        <f t="shared" si="34"/>
        <v>P</v>
      </c>
      <c r="BG23" s="70" t="str">
        <f t="shared" si="35"/>
        <v>N</v>
      </c>
      <c r="BH23" s="81">
        <f>IF(M23="","",IF(BH22+EQ23&gt;=10,10,IF(BH22+EQ23&lt;=-10,-10,BH22+EQ23)))</f>
        <v>-10</v>
      </c>
      <c r="BI23" s="80" t="str">
        <f t="shared" si="36"/>
        <v>B</v>
      </c>
      <c r="BJ23" s="70" t="str">
        <f t="shared" si="37"/>
        <v>Y</v>
      </c>
      <c r="BK23" s="81">
        <f>IF(M23="","",IF(BK22+ER23&gt;=10,10,IF(BK22+ER23&lt;=-10,-10,BK22+ER23)))</f>
        <v>10</v>
      </c>
      <c r="BL23" s="80" t="str">
        <f t="shared" si="38"/>
        <v>B</v>
      </c>
      <c r="BM23" s="70" t="str">
        <f t="shared" si="39"/>
        <v>Y</v>
      </c>
      <c r="BN23" s="81">
        <f>IF(M23="","",IF(BN22+ES23&gt;=10,10,IF(BN22+ES23&lt;=-10,-10,BN22+ES23)))</f>
        <v>-9</v>
      </c>
      <c r="BO23" s="80" t="str">
        <f t="shared" si="40"/>
        <v>P</v>
      </c>
      <c r="BP23" s="70" t="str">
        <f t="shared" si="41"/>
        <v>N</v>
      </c>
      <c r="BQ23" s="81">
        <f>IF(M23="","",IF(BQ22+ET23&gt;=10,10,IF(BQ22+ET23&lt;=-10,-10,BQ22+ET23)))</f>
        <v>9</v>
      </c>
      <c r="BR23" s="80" t="str">
        <f t="shared" si="42"/>
        <v>B</v>
      </c>
      <c r="BS23" s="70" t="str">
        <f t="shared" si="43"/>
        <v>Y</v>
      </c>
      <c r="BT23" s="81">
        <f>IF(M23="","",IF(BT22+EU23&gt;=10,10,IF(BT22+EU23&lt;=-10,-10,BT22+EU23)))</f>
        <v>-9</v>
      </c>
      <c r="BU23" s="80" t="str">
        <f t="shared" si="44"/>
        <v>P</v>
      </c>
      <c r="BV23" s="70" t="str">
        <f t="shared" si="45"/>
        <v>N</v>
      </c>
      <c r="BW23" s="81">
        <f>IF(M23="","",IF(BW22+EV23&gt;=10,10,IF(BW22+EV23&lt;=-10,-10,BW22+EV23)))</f>
        <v>9</v>
      </c>
      <c r="BX23" s="70">
        <f t="shared" si="46"/>
        <v>10</v>
      </c>
      <c r="BY23" s="70">
        <f t="shared" si="47"/>
        <v>2</v>
      </c>
      <c r="BZ23" s="72"/>
      <c r="CA23" s="80">
        <f t="shared" si="48"/>
        <v>-10</v>
      </c>
      <c r="CB23" s="70">
        <f t="shared" si="49"/>
        <v>10</v>
      </c>
      <c r="CC23" s="70">
        <f t="shared" si="50"/>
        <v>6</v>
      </c>
      <c r="CD23" s="70">
        <f t="shared" si="51"/>
        <v>-6</v>
      </c>
      <c r="CE23" s="70">
        <f t="shared" si="52"/>
        <v>4</v>
      </c>
      <c r="CF23" s="70">
        <f t="shared" si="53"/>
        <v>6</v>
      </c>
      <c r="CG23" s="70">
        <f t="shared" si="54"/>
        <v>-6</v>
      </c>
      <c r="CH23" s="70">
        <f t="shared" si="55"/>
        <v>-1</v>
      </c>
      <c r="CI23" s="70">
        <f t="shared" si="56"/>
        <v>1</v>
      </c>
      <c r="CJ23" s="70">
        <f t="shared" si="57"/>
        <v>9</v>
      </c>
      <c r="CK23" s="70">
        <f t="shared" si="58"/>
        <v>-9</v>
      </c>
      <c r="CL23" s="70">
        <f t="shared" si="59"/>
        <v>-10</v>
      </c>
      <c r="CM23" s="70">
        <f t="shared" si="60"/>
        <v>10</v>
      </c>
      <c r="CN23" s="70">
        <f t="shared" si="61"/>
        <v>-9</v>
      </c>
      <c r="CO23" s="70">
        <f t="shared" si="62"/>
        <v>9</v>
      </c>
      <c r="CP23" s="70">
        <f t="shared" si="63"/>
        <v>-9</v>
      </c>
      <c r="CQ23" s="72">
        <f t="shared" si="64"/>
        <v>9</v>
      </c>
      <c r="CR23" s="9">
        <v>23</v>
      </c>
      <c r="CS23" s="32">
        <f t="shared" si="82"/>
        <v>18</v>
      </c>
      <c r="CT23" s="9" t="str" cm="1">
        <f t="array" ref="CT23">IFERROR(INDEX($CA$4:$CQ$4,_xlfn.AGGREGATE(15,6,COLUMN($CA$4:$CQ$4)-COLUMN($BZ$1)/($CA$23:$CQ$23=MAX($CA$23:$CQ$23)),COLUMNS(CQ$4:$CQ4))),"")</f>
        <v>AB</v>
      </c>
      <c r="CU23" s="4" t="str" cm="1">
        <f t="array" ref="CU23">IFERROR(INDEX($CA$4:$CQ$4,_xlfn.AGGREGATE(15,6,COLUMN($CA$4:$CQ$4)-COLUMN($BZ$1)/($CA$23:$CQ$23=MAX($CA$23:$CQ$23)),COLUMNS($CQ$4:CR4))),"")</f>
        <v>BI</v>
      </c>
      <c r="CV23" s="4" t="str" cm="1">
        <f t="array" ref="CV23">IFERROR(INDEX($CA$4:$CQ$4,_xlfn.AGGREGATE(15,6,COLUMN($CA$4:$CQ$4)-COLUMN($BZ$1)/($CA$23:$CQ$23=MAX($CA$23:$CQ$23)),COLUMNS($CQ$4:CS4))),"")</f>
        <v/>
      </c>
      <c r="CW23" s="8" t="str" cm="1">
        <f t="array" ref="CW23">IFERROR(INDEX($CA$4:$CQ$4,_xlfn.AGGREGATE(15,6,COLUMN($CA$4:$CQ$4)-COLUMN($BZ$1)/($CA$23:$CQ$23=MAX($CA$23:$CQ$23)),COLUMNS($CQ$4:CT4))),"")</f>
        <v/>
      </c>
      <c r="CX23" s="106" t="str">
        <f t="shared" ca="1" si="78"/>
        <v>BI</v>
      </c>
      <c r="CY23" s="4" t="str">
        <f t="shared" ca="1" si="79"/>
        <v>N</v>
      </c>
      <c r="CZ23" s="4" t="str">
        <f t="shared" ca="1" si="66"/>
        <v>BO</v>
      </c>
      <c r="DA23" s="8"/>
      <c r="DB23" s="9" t="str">
        <f>IFERROR(VLOOKUP(CT23,General!R:S,2,FALSE),"")</f>
        <v>AC</v>
      </c>
      <c r="DC23" s="4" t="str">
        <f>IFERROR(VLOOKUP(CU23,General!R:S,2,FALSE),"")</f>
        <v>BJ</v>
      </c>
      <c r="DD23" s="4" t="str">
        <f>IFERROR(VLOOKUP(CV23,General!R:S,2,FALSE),"")</f>
        <v/>
      </c>
      <c r="DE23" s="8" t="str">
        <f>IFERROR(VLOOKUP(CW23,General!R:S,2,FALSE),"")</f>
        <v/>
      </c>
      <c r="DF23" s="9">
        <f ca="1">IF(CT23="",-1,COUNTIF(INDIRECT(DB23&amp;$CR$10):INDIRECT(DB23&amp;CR23),"Y"))</f>
        <v>10</v>
      </c>
      <c r="DG23" s="4">
        <f ca="1">IF(CU23="",-1,COUNTIF(INDIRECT(DC23&amp;$CR$10):INDIRECT(DC23&amp;CR23),"Y"))</f>
        <v>10</v>
      </c>
      <c r="DH23" s="4">
        <f ca="1">IF(CV23="",-1,COUNTIF(INDIRECT(DD23&amp;$CR$10):INDIRECT(DD23&amp;CR23),"Y"))</f>
        <v>-1</v>
      </c>
      <c r="DI23" s="32">
        <f ca="1">IF(CW23="",-1,COUNTIF(INDIRECT(DE23&amp;$CR$10):INDIRECT(DE23&amp;CR23),"Y"))</f>
        <v>-1</v>
      </c>
      <c r="DJ23" s="9" t="str" cm="1">
        <f t="array" aca="1" ref="DJ23" ca="1">IFERROR(INDEX($CT$23:$CW$23,_xlfn.AGGREGATE(15,6,COLUMN($CT$23:$CW$23)-COLUMN($CS$23)/($DF$23:$DI$23=MAX($DF$23:$DI$23)),COLUMNS($CT$23:CT23))),"")</f>
        <v>AB</v>
      </c>
      <c r="DK23" s="9" t="str" cm="1">
        <f t="array" aca="1" ref="DK23" ca="1">IFERROR(INDEX($CT$23:$CW$23,_xlfn.AGGREGATE(15,6,COLUMN($CT$23:$CW$23)-COLUMN($CS$23)/($DF$23:$DI$23=MAX($DF$23:$DI$23)),COLUMNS($CT$23:CU23))),"")</f>
        <v>BI</v>
      </c>
      <c r="DL23" s="9" t="str" cm="1">
        <f t="array" aca="1" ref="DL23" ca="1">IFERROR(INDEX($CT$23:$CW$23,_xlfn.AGGREGATE(15,6,COLUMN($CT$23:$CW$23)-COLUMN($CS$23)/($DF$23:$DI$23=MAX($DF$23:$DI$23)),COLUMNS($CT$23:CV23))),"")</f>
        <v/>
      </c>
      <c r="DM23" s="9" t="str" cm="1">
        <f t="array" aca="1" ref="DM23" ca="1">IFERROR(INDEX($CT$23:$CW$23,_xlfn.AGGREGATE(15,6,COLUMN($CT$23:$CW$23)-COLUMN($CS$23)/($DF$23:$DI$23=MAX($DF$23:$DI$23)),COLUMNS($CT$23:CW23))),"")</f>
        <v/>
      </c>
      <c r="DN23" s="117">
        <f t="shared" ca="1" si="80"/>
        <v>2</v>
      </c>
      <c r="DO23" s="32">
        <f t="shared" ca="1" si="81"/>
        <v>0</v>
      </c>
      <c r="DP23" s="8" t="str">
        <f t="shared" ca="1" si="9"/>
        <v>BI</v>
      </c>
      <c r="DQ23" s="9" t="str">
        <f t="shared" ca="1" si="5"/>
        <v>B</v>
      </c>
      <c r="DR23" s="4" t="str">
        <f t="shared" ca="1" si="6"/>
        <v>T</v>
      </c>
      <c r="DS23" s="4" t="str">
        <f t="shared" ca="1" si="7"/>
        <v>B</v>
      </c>
      <c r="DT23" s="4" t="str">
        <f t="shared" ca="1" si="2"/>
        <v>WW</v>
      </c>
      <c r="DU23" s="4" t="str">
        <f t="shared" ca="1" si="3"/>
        <v>1010</v>
      </c>
      <c r="DV23" s="4" t="str">
        <f t="shared" ca="1" si="4"/>
        <v>WW</v>
      </c>
      <c r="DW23" s="1" t="str">
        <f ca="1">IF(M22="","",IF(DQ23="B",IF(M22="P",FQ23,""),IF(M21="B",FQ23,"")))</f>
        <v>B</v>
      </c>
      <c r="DX23" s="1" t="str">
        <f ca="1">IF(M22="","",IF(DQ23="B",IF(M22="B",FQ23,""),IF(M21="P",FQ23,"")))</f>
        <v/>
      </c>
      <c r="DY23" s="1" t="str">
        <f ca="1">IF(M22="","",IF(DR23="C",IF(M22="B",FS23,""),IF(M21="B",FS23,"")))</f>
        <v/>
      </c>
      <c r="DZ23" s="1" t="str">
        <f ca="1">IF(M22="","",IF(DR23="C",IF(M22="P",FS23,""),IF(M21="P",FS23,"")))</f>
        <v>B</v>
      </c>
      <c r="EA23" s="1" t="str">
        <f ca="1">IF(M22="","",IF(AND(DW23="L5",DZ23="L5",FG23=""),"L0",FF23))</f>
        <v>B</v>
      </c>
      <c r="EB23" s="1" t="str">
        <f ca="1">IF(M22="","",IF(AND(DX23="L5",DZ23="L5",FF23=""),"L0",FG23))</f>
        <v/>
      </c>
      <c r="EC23" s="1">
        <f ca="1">IF(D23="",0,IF(OR(D23="B",D23="XB"),1,INT(RIGHT(D23))))+IF(I23="",0,IF(OR(I23="B",I23="XB"),1,INT(RIGHT(I23))))+IF(P23="",0,IF(OR(P23="B",P23="XB"),1,INT(RIGHT(P23))))</f>
        <v>2</v>
      </c>
      <c r="ED23" s="1">
        <f ca="1">IF(E23="",0,IF(OR(E23="B",E23="XB"),1,INT(RIGHT(E23))))+IF(J23="",0,IF(OR(J23="B",J23="XB"),1,INT(RIGHT(J23))))+IF(Q23="",0,IF(OR(Q23="B",Q23="XB"),1,INT(RIGHT(Q23))))</f>
        <v>1</v>
      </c>
      <c r="EE23" s="9">
        <f>IF(M23="","",IF(EE22+EF23&gt;=10,10,IF(EE22+EF23&lt;=-10,-10,EE22+EF23)))</f>
        <v>-10</v>
      </c>
      <c r="EF23" s="4">
        <f>IF(Z23="",0,IFERROR(VLOOKUP(Z18&amp;Z19&amp;Z20&amp;Z21&amp;Z22&amp;Z23,General!I:J,2,FALSE),0))</f>
        <v>-6</v>
      </c>
      <c r="EG23" s="4">
        <f>IF(AC23="",0,IFERROR(VLOOKUP(AC18&amp;AC19&amp;AC20&amp;AC21&amp;AC22&amp;AC23,General!I:J,2,FALSE),0))</f>
        <v>6</v>
      </c>
      <c r="EH23" s="4">
        <f>IF(AF23="",0,IFERROR(VLOOKUP(AF18&amp;AF19&amp;AF20&amp;AF21&amp;AF22&amp;AF23,General!I:J,2,FALSE),0))</f>
        <v>-1</v>
      </c>
      <c r="EI23" s="4">
        <f>IF(AI23="",0,IFERROR(VLOOKUP(AI18&amp;AI19&amp;AI20&amp;AI21&amp;AI22&amp;AI23,General!I:J,2,FALSE),0))</f>
        <v>1</v>
      </c>
      <c r="EJ23" s="4">
        <f>IF(AL23="",0,IFERROR(VLOOKUP(AL18&amp;AL19&amp;AL20&amp;AL21&amp;AL22&amp;AL23,General!I:J,2,FALSE),0))</f>
        <v>3</v>
      </c>
      <c r="EK23" s="4">
        <f>IF(AO23="",0,IFERROR(VLOOKUP(AO18&amp;AO19&amp;AO20&amp;AO21&amp;AO22&amp;AO23,General!I:J,2,FALSE),0))</f>
        <v>-1</v>
      </c>
      <c r="EL23" s="4">
        <f>IF(AR23="",0,IFERROR(VLOOKUP(AR18&amp;AR19&amp;AR20&amp;AR21&amp;AR22&amp;AR23,General!I:J,2,FALSE),0))</f>
        <v>1</v>
      </c>
      <c r="EM23" s="4">
        <f>IF(AU23="",0,IFERROR(VLOOKUP(AU18&amp;AU19&amp;AU20&amp;AU21&amp;AU22&amp;AU23,General!I:J,2,FALSE),0))</f>
        <v>-1</v>
      </c>
      <c r="EN23" s="4">
        <f>IF(AX23="",0,IFERROR(VLOOKUP(AX18&amp;AX19&amp;AX20&amp;AX21&amp;AX22&amp;AX23,General!I:J,2,FALSE),0))</f>
        <v>1</v>
      </c>
      <c r="EO23" s="4">
        <f>IF(BA23="",0,IFERROR(VLOOKUP(BA18&amp;BA19&amp;BA20&amp;BA21&amp;BA22&amp;BA23,General!I:J,2,FALSE),0))</f>
        <v>-1</v>
      </c>
      <c r="EP23" s="4">
        <f>IF(BD23="",0,IFERROR(VLOOKUP(BD18&amp;BD19&amp;BD20&amp;BD21&amp;BD22&amp;BD23,General!I:J,2,FALSE),0))</f>
        <v>1</v>
      </c>
      <c r="EQ23" s="4">
        <f>IF(BG23="",0,IFERROR(VLOOKUP(BG18&amp;BG19&amp;BG20&amp;BG21&amp;BG22&amp;BG23,General!I:J,2,FALSE),0))</f>
        <v>-6</v>
      </c>
      <c r="ER23" s="4">
        <f>IF(BJ23="",0,IFERROR(VLOOKUP(BJ18&amp;BJ19&amp;BJ20&amp;BJ21&amp;BJ22&amp;BJ23,General!I:J,2,FALSE),0))</f>
        <v>6</v>
      </c>
      <c r="ES23" s="4">
        <f>IF(BM23="",0,IFERROR(VLOOKUP(BM18&amp;BM19&amp;BM20&amp;BM21&amp;BM22&amp;BM23,General!I:J,2,FALSE),0))</f>
        <v>1</v>
      </c>
      <c r="ET23" s="4">
        <f>IF(BP23="",0,IFERROR(VLOOKUP(BP18&amp;BP19&amp;BP20&amp;BP21&amp;BP22&amp;BP23,General!I:J,2,FALSE),0))</f>
        <v>-1</v>
      </c>
      <c r="EU23" s="4">
        <f>IF(BS23="",0,IFERROR(VLOOKUP(BS18&amp;BS19&amp;BS20&amp;BS21&amp;BS22&amp;BS23,General!I:J,2,FALSE),0))</f>
        <v>1</v>
      </c>
      <c r="EV23" s="8">
        <f>IF(BV23="",0,IFERROR(VLOOKUP(BV18&amp;BV19&amp;BV20&amp;BV21&amp;BV22&amp;BV23,General!I:J,2,FALSE),0))</f>
        <v>-1</v>
      </c>
      <c r="EW23" s="1" t="str">
        <f ca="1">IF(M22="","",IF(FE22="R","S",IF(EW22="S","C",IF(S22&gt;=0,"S","C"))))</f>
        <v>S</v>
      </c>
      <c r="EX23" s="1" t="str">
        <f ca="1">IF(OR(F19&amp;F20&amp;F21="WLW",F20&amp;F21="WW"),"Y","N")</f>
        <v>Y</v>
      </c>
      <c r="EY23" s="1" t="str">
        <f ca="1">IF(OR(K19&amp;K20&amp;K21="WLW",K20&amp;K21="WW"),"Y","N")</f>
        <v>N</v>
      </c>
      <c r="EZ23" s="1" t="str">
        <f ca="1">IF(OR(R19&amp;R20&amp;R21="WLW",R20&amp;R21="WW"),"Y","N")</f>
        <v>N</v>
      </c>
      <c r="FA23" s="1">
        <f ca="1">IF(M22="","",IF(EW23="S",1,FA22+1))</f>
        <v>1</v>
      </c>
      <c r="FB23" s="14" t="str">
        <f ca="1">IF(FB22="Y","N",IF(M22="","",(IF(AND(F22&amp;F23="WW",OR(EW22&amp;EW23="SC",EW22&amp;EW23="CC")),"Y",IF(AND(F21&amp;F22&amp;F23="WLW",FQ23&lt;&gt;"B",OR(EW21&amp;EW22&amp;EW23="SCC",EW21&amp;EW22&amp;EW23="CCC")),"Y","N")))))</f>
        <v>N</v>
      </c>
      <c r="FC23" s="1" t="str">
        <f ca="1">IF(FC22="Y","N",IF(M22="","",IF(AND(K22&amp;K23="WW",OR(EW22&amp;EW23="SC",EW22&amp;EW23="CC")),"Y",IF(AND(K21&amp;K22&amp;K23="WLW",FS23&lt;&gt;"B",OR(EW21&amp;EW22&amp;EW23="SCC",EW21&amp;EW22&amp;EW23="CCC")),"Y","N"))))</f>
        <v>N</v>
      </c>
      <c r="FD23" s="1" t="str">
        <f ca="1">IF(FD22="Y","N",IF(M22="","",IF(AND(R22&amp;R23="WW",OR(EW22&amp;EW23="SC",EW22&amp;EW23="CC")),"Y",IF(AND(R21&amp;R22&amp;R23="WLW",FU23&lt;&gt;"B",OR(EW21&amp;EW22&amp;EW23="SCC",EW21&amp;EW22&amp;EW23="CCC")),"Y","N"))))</f>
        <v>N</v>
      </c>
      <c r="FE23" s="1" t="str">
        <f ca="1">IF(M22="","",IF(AND(S23&lt;0,FA23&gt;2,S23&gt;=(2-FA23)),"R","N"))</f>
        <v>N</v>
      </c>
      <c r="FF23" s="1" t="str">
        <f ca="1">IF(M22="","",IF(DS23="B",IF(M22="P",FU23,""),IF(M22="B",FU23,"")))</f>
        <v>B</v>
      </c>
      <c r="FG23" s="1" t="str">
        <f ca="1">IF(M22="","",IF(DS23="B",IF(M22="B",FU23,""),IF(M22="P",FU23,"")))</f>
        <v/>
      </c>
      <c r="FH23" s="1" t="str">
        <f>IF(M23="P",IF(FH22="",1,FH22+1),"")</f>
        <v/>
      </c>
      <c r="FI23" s="1">
        <f>IF(M23="B",IF(FI22="",1,FI22+1),"")</f>
        <v>1</v>
      </c>
      <c r="FJ23" s="1" t="str">
        <f t="shared" si="10"/>
        <v>00123</v>
      </c>
      <c r="FK23" s="1" t="str">
        <f t="shared" si="10"/>
        <v>56000</v>
      </c>
      <c r="FL23" s="1" t="str">
        <f t="shared" si="67"/>
        <v>000123</v>
      </c>
      <c r="FM23" s="1" t="str">
        <f t="shared" si="68"/>
        <v>456000</v>
      </c>
      <c r="FN23" s="1" t="str">
        <f t="shared" si="69"/>
        <v>P</v>
      </c>
      <c r="FO23" s="1" t="str">
        <f t="shared" si="70"/>
        <v>P</v>
      </c>
      <c r="FP23" s="1" t="str">
        <f ca="1">IF(DW22="",DX22,DW22)&amp;F22</f>
        <v>BW</v>
      </c>
      <c r="FQ23" s="1" t="str">
        <f t="shared" ca="1" si="71"/>
        <v>B</v>
      </c>
      <c r="FR23" s="1" t="str">
        <f ca="1">IF(DY22="",DZ22,DY22)&amp;K22</f>
        <v>10</v>
      </c>
      <c r="FS23" s="1" t="str">
        <f t="shared" ca="1" si="72"/>
        <v>B</v>
      </c>
      <c r="FT23" s="1" t="str">
        <f ca="1">IF(EA22="",EB22,EA22)&amp;R22</f>
        <v>F3W</v>
      </c>
      <c r="FU23" s="1" t="str">
        <f t="shared" ca="1" si="73"/>
        <v>B</v>
      </c>
      <c r="FV23" s="1">
        <f t="shared" ca="1" si="74"/>
        <v>1</v>
      </c>
      <c r="FW23" s="1">
        <f t="shared" ca="1" si="75"/>
        <v>1</v>
      </c>
      <c r="FX23" s="1">
        <f t="shared" ca="1" si="76"/>
        <v>1</v>
      </c>
      <c r="GA23" s="1">
        <f>General!A21</f>
        <v>0</v>
      </c>
      <c r="GB23" s="1">
        <f>General!B21</f>
        <v>0</v>
      </c>
      <c r="GC23" s="1" t="str">
        <f>General!C21</f>
        <v/>
      </c>
      <c r="GD23" s="1">
        <f>General!D21</f>
        <v>0</v>
      </c>
      <c r="GF23" s="1" t="str">
        <f>General!F21</f>
        <v>LWWL</v>
      </c>
      <c r="GG23" s="1">
        <f>General!G21</f>
        <v>-1</v>
      </c>
    </row>
    <row r="24" spans="1:189" ht="15.75" thickBot="1">
      <c r="A24" s="1">
        <v>15</v>
      </c>
      <c r="B24" s="33" t="str">
        <f ca="1">IF(M23="","",IF(EC24=ED24,"NB",IF(EC24&gt;ED24,"P"&amp;(EC24-ED24),"B"&amp;(ED24-EC24))))</f>
        <v>B6</v>
      </c>
      <c r="C24" s="50" t="str">
        <f t="shared" ca="1" si="1"/>
        <v/>
      </c>
      <c r="D24" s="46" t="str">
        <f t="shared" ca="1" si="11"/>
        <v/>
      </c>
      <c r="E24" s="47" t="str">
        <f t="shared" ca="1" si="12"/>
        <v>F2</v>
      </c>
      <c r="F24" s="10" t="str">
        <f t="shared" ca="1" si="8"/>
        <v>L</v>
      </c>
      <c r="H24" s="53"/>
      <c r="I24" s="46"/>
      <c r="J24" s="25" t="str">
        <f t="shared" ca="1" si="13"/>
        <v>F2</v>
      </c>
      <c r="K24" s="13">
        <f t="shared" ca="1" si="14"/>
        <v>9</v>
      </c>
      <c r="L24" s="30"/>
      <c r="M24" s="17" t="s">
        <v>5</v>
      </c>
      <c r="O24" s="9" t="str">
        <f ca="1">IF(M23="","",VLOOKUP(CZ24,General!U:V,2,FALSE))</f>
        <v xml:space="preserve">L3O </v>
      </c>
      <c r="P24" s="12" t="str">
        <f ca="1">IF(M23="","",IF(W24="P",FU24,""))</f>
        <v/>
      </c>
      <c r="Q24" s="25" t="str">
        <f ca="1">IF(M23="","",IF(W24="B",FU24,""))</f>
        <v>F2</v>
      </c>
      <c r="R24" s="43" t="str">
        <f t="shared" ca="1" si="15"/>
        <v>L</v>
      </c>
      <c r="S24" s="43">
        <f t="shared" ca="1" si="16"/>
        <v>-3</v>
      </c>
      <c r="T24" s="57" t="str">
        <f ca="1">IF(M23="","",IF(EW24="S","",IF(S24&gt;=0,S24,IF(FE24="R",S24,""))))</f>
        <v/>
      </c>
      <c r="U24" s="43">
        <f ca="1">IF(M24="","",IF(T24="",SUM($T$5:$T24)+S24,SUM($T$5:$T24)))</f>
        <v>12</v>
      </c>
      <c r="V24" s="68" t="str">
        <f t="shared" ca="1" si="0"/>
        <v/>
      </c>
      <c r="W24" s="80" t="str" cm="1">
        <f t="array" aca="1" ref="W24" ca="1">IF(M23="","",INDIRECT(CZ24&amp; CR24))</f>
        <v>B</v>
      </c>
      <c r="X24" s="72" cm="1">
        <f t="array" aca="1" ref="X24" ca="1">IF(M23="","",INDIRECT(VLOOKUP(CZ24,General!R:T,3,FALSE) &amp; CR24))</f>
        <v>9</v>
      </c>
      <c r="Y24" s="80" t="str">
        <f>IF(M23="","",FN24)</f>
        <v>P</v>
      </c>
      <c r="Z24" s="70" t="str">
        <f t="shared" si="17"/>
        <v>Y</v>
      </c>
      <c r="AA24" s="81">
        <f>IF(M24="","",IF(EE23+EF24&gt;=10,10,IF(EE23+EF24&lt;=-10,-10,EE23+EF24)))</f>
        <v>-9</v>
      </c>
      <c r="AB24" s="80" t="str">
        <f>IF(M23="","",IF(FN24="B","P","B"))</f>
        <v>B</v>
      </c>
      <c r="AC24" s="70" t="str">
        <f t="shared" si="18"/>
        <v>N</v>
      </c>
      <c r="AD24" s="81">
        <f>IF(M24="","",IF(AD23+EG24&gt;=10,10,IF(AD23+EG24&lt;=-10,-10,AD23+EG24)))</f>
        <v>9</v>
      </c>
      <c r="AE24" s="80" t="str">
        <f>IF(M23="","",FO24)</f>
        <v>P</v>
      </c>
      <c r="AF24" s="70" t="str">
        <f t="shared" si="19"/>
        <v>Y</v>
      </c>
      <c r="AG24" s="81">
        <f>IF(M24="","",IF(AG23+EH24&gt;=10,10,IF(AG23+EH24&lt;=-10,-10,AG23+EH24)))</f>
        <v>7</v>
      </c>
      <c r="AH24" s="80" t="str">
        <f>IF(M23="","",IF(FO24="B","P","B"))</f>
        <v>B</v>
      </c>
      <c r="AI24" s="70" t="str">
        <f t="shared" si="20"/>
        <v>N</v>
      </c>
      <c r="AJ24" s="81">
        <f>IF(M24="","",IF(AJ23+EI24&gt;=10,10,IF(AJ23+EI24&lt;=-10,-10,AJ23+EI24)))</f>
        <v>-7</v>
      </c>
      <c r="AK24" s="80" t="str">
        <f t="shared" si="77"/>
        <v>P</v>
      </c>
      <c r="AL24" s="70" t="str">
        <f t="shared" si="21"/>
        <v>Y</v>
      </c>
      <c r="AM24" s="81">
        <f>IF(M24="","",IF(AM23+EJ24&gt;=10,10,IF(AM23+EJ24&lt;=-10,-10,AM23+EJ24)))</f>
        <v>10</v>
      </c>
      <c r="AN24" s="80" t="str">
        <f t="shared" si="22"/>
        <v>P</v>
      </c>
      <c r="AO24" s="70" t="str">
        <f t="shared" si="23"/>
        <v>Y</v>
      </c>
      <c r="AP24" s="81">
        <f>IF(M24="","",IF(AP23+EK24&gt;=10,10,IF(AP23+EK24&lt;=-10,-10,AP23+EK24)))</f>
        <v>7</v>
      </c>
      <c r="AQ24" s="80" t="str">
        <f t="shared" si="24"/>
        <v>B</v>
      </c>
      <c r="AR24" s="70" t="str">
        <f t="shared" si="25"/>
        <v>N</v>
      </c>
      <c r="AS24" s="81">
        <f>IF(M24="","",IF(AS23+EL24&gt;=10,10,IF(AS23+EL24&lt;=-10,-10,AS23+EL24)))</f>
        <v>-7</v>
      </c>
      <c r="AT24" s="80" t="str">
        <f t="shared" si="26"/>
        <v>P</v>
      </c>
      <c r="AU24" s="70" t="str">
        <f t="shared" si="27"/>
        <v>Y</v>
      </c>
      <c r="AV24" s="81">
        <f>IF(M24="","",IF(AV23+EM24&gt;=10,10,IF(AV23+EM24&lt;=-10,-10,AV23+EM24)))</f>
        <v>0</v>
      </c>
      <c r="AW24" s="80" t="str">
        <f t="shared" si="28"/>
        <v>B</v>
      </c>
      <c r="AX24" s="70" t="str">
        <f t="shared" si="29"/>
        <v>N</v>
      </c>
      <c r="AY24" s="81">
        <f>IF(M24="","",IF(AY23+EN24&gt;=10,10,IF(AY23+EN24&lt;=-10,-10,AY23+EN24)))</f>
        <v>0</v>
      </c>
      <c r="AZ24" s="80" t="str">
        <f t="shared" si="30"/>
        <v>B</v>
      </c>
      <c r="BA24" s="70" t="str">
        <f t="shared" si="31"/>
        <v>N</v>
      </c>
      <c r="BB24" s="81">
        <f>IF(M24="","",IF(BB23+EO24&gt;=10,10,IF(BB23+EO24&lt;=-10,-10,BB23+EO24)))</f>
        <v>6</v>
      </c>
      <c r="BC24" s="80" t="str">
        <f t="shared" si="32"/>
        <v>P</v>
      </c>
      <c r="BD24" s="70" t="str">
        <f t="shared" si="33"/>
        <v>Y</v>
      </c>
      <c r="BE24" s="81">
        <f>IF(M24="","",IF(BE23+EP24&gt;=10,10,IF(BE23+EP24&lt;=-10,-10,BE23+EP24)))</f>
        <v>-6</v>
      </c>
      <c r="BF24" s="80" t="str">
        <f t="shared" si="34"/>
        <v>P</v>
      </c>
      <c r="BG24" s="70" t="str">
        <f t="shared" si="35"/>
        <v>Y</v>
      </c>
      <c r="BH24" s="81">
        <f>IF(M24="","",IF(BH23+EQ24&gt;=10,10,IF(BH23+EQ24&lt;=-10,-10,BH23+EQ24)))</f>
        <v>-9</v>
      </c>
      <c r="BI24" s="80" t="str">
        <f t="shared" si="36"/>
        <v>B</v>
      </c>
      <c r="BJ24" s="70" t="str">
        <f t="shared" si="37"/>
        <v>N</v>
      </c>
      <c r="BK24" s="81">
        <f>IF(M24="","",IF(BK23+ER24&gt;=10,10,IF(BK23+ER24&lt;=-10,-10,BK23+ER24)))</f>
        <v>9</v>
      </c>
      <c r="BL24" s="80" t="str">
        <f t="shared" si="38"/>
        <v>P</v>
      </c>
      <c r="BM24" s="70" t="str">
        <f t="shared" si="39"/>
        <v>Y</v>
      </c>
      <c r="BN24" s="81">
        <f>IF(M24="","",IF(BN23+ES24&gt;=10,10,IF(BN23+ES24&lt;=-10,-10,BN23+ES24)))</f>
        <v>-6</v>
      </c>
      <c r="BO24" s="80" t="str">
        <f t="shared" si="40"/>
        <v>B</v>
      </c>
      <c r="BP24" s="70" t="str">
        <f t="shared" si="41"/>
        <v>N</v>
      </c>
      <c r="BQ24" s="81">
        <f>IF(M24="","",IF(BQ23+ET24&gt;=10,10,IF(BQ23+ET24&lt;=-10,-10,BQ23+ET24)))</f>
        <v>6</v>
      </c>
      <c r="BR24" s="80" t="str">
        <f t="shared" si="42"/>
        <v>B</v>
      </c>
      <c r="BS24" s="70" t="str">
        <f t="shared" si="43"/>
        <v>N</v>
      </c>
      <c r="BT24" s="81">
        <f>IF(M24="","",IF(BT23+EU24&gt;=10,10,IF(BT23+EU24&lt;=-10,-10,BT23+EU24)))</f>
        <v>-10</v>
      </c>
      <c r="BU24" s="80" t="str">
        <f t="shared" si="44"/>
        <v>P</v>
      </c>
      <c r="BV24" s="70" t="str">
        <f t="shared" si="45"/>
        <v>Y</v>
      </c>
      <c r="BW24" s="81">
        <f>IF(M24="","",IF(BW23+EV24&gt;=10,10,IF(BW23+EV24&lt;=-10,-10,BW23+EV24)))</f>
        <v>10</v>
      </c>
      <c r="BX24" s="70">
        <f t="shared" si="46"/>
        <v>10</v>
      </c>
      <c r="BY24" s="70">
        <f t="shared" si="47"/>
        <v>2</v>
      </c>
      <c r="BZ24" s="72"/>
      <c r="CA24" s="80">
        <f t="shared" si="48"/>
        <v>-9</v>
      </c>
      <c r="CB24" s="70">
        <f t="shared" si="49"/>
        <v>9</v>
      </c>
      <c r="CC24" s="70">
        <f t="shared" si="50"/>
        <v>7</v>
      </c>
      <c r="CD24" s="70">
        <f t="shared" si="51"/>
        <v>-7</v>
      </c>
      <c r="CE24" s="70">
        <f t="shared" si="52"/>
        <v>10</v>
      </c>
      <c r="CF24" s="70">
        <f t="shared" si="53"/>
        <v>7</v>
      </c>
      <c r="CG24" s="70">
        <f t="shared" si="54"/>
        <v>-7</v>
      </c>
      <c r="CH24" s="70">
        <f t="shared" si="55"/>
        <v>0</v>
      </c>
      <c r="CI24" s="70">
        <f t="shared" si="56"/>
        <v>0</v>
      </c>
      <c r="CJ24" s="70">
        <f t="shared" si="57"/>
        <v>6</v>
      </c>
      <c r="CK24" s="70">
        <f t="shared" si="58"/>
        <v>-6</v>
      </c>
      <c r="CL24" s="70">
        <f t="shared" si="59"/>
        <v>-9</v>
      </c>
      <c r="CM24" s="70">
        <f t="shared" si="60"/>
        <v>9</v>
      </c>
      <c r="CN24" s="70">
        <f t="shared" si="61"/>
        <v>-6</v>
      </c>
      <c r="CO24" s="70">
        <f t="shared" si="62"/>
        <v>6</v>
      </c>
      <c r="CP24" s="70">
        <f t="shared" si="63"/>
        <v>-10</v>
      </c>
      <c r="CQ24" s="72">
        <f t="shared" si="64"/>
        <v>10</v>
      </c>
      <c r="CR24" s="9">
        <v>24</v>
      </c>
      <c r="CS24" s="32">
        <f t="shared" si="82"/>
        <v>19</v>
      </c>
      <c r="CT24" s="9" t="str" cm="1">
        <f t="array" ref="CT24">IFERROR(INDEX($CA$4:$CQ$4,_xlfn.AGGREGATE(15,6,COLUMN($CA$4:$CQ$4)-COLUMN($BZ$1)/($CA$24:$CQ$24=MAX($CA$24:$CQ$24)),COLUMNS(CQ$4:$CQ4))),"")</f>
        <v>AK</v>
      </c>
      <c r="CU24" s="4" t="str" cm="1">
        <f t="array" ref="CU24">IFERROR(INDEX($CA$4:$CQ$4,_xlfn.AGGREGATE(15,6,COLUMN($CA$4:$CQ$4)-COLUMN($BZ$1)/($CA$24:$CQ$24=MAX($CA$24:$CQ$24)),COLUMNS($CQ$4:CR4))),"")</f>
        <v>BU</v>
      </c>
      <c r="CV24" s="4" t="str" cm="1">
        <f t="array" ref="CV24">IFERROR(INDEX($CA$4:$CQ$4,_xlfn.AGGREGATE(15,6,COLUMN($CA$4:$CQ$4)-COLUMN($BZ$1)/($CA$24:$CQ$24=MAX($CA$24:$CQ$24)),COLUMNS($CQ$4:CS4))),"")</f>
        <v/>
      </c>
      <c r="CW24" s="8" t="str" cm="1">
        <f t="array" ref="CW24">IFERROR(INDEX($CA$4:$CQ$4,_xlfn.AGGREGATE(15,6,COLUMN($CA$4:$CQ$4)-COLUMN($BZ$1)/($CA$24:$CQ$24=MAX($CA$24:$CQ$24)),COLUMNS($CQ$4:CT4))),"")</f>
        <v/>
      </c>
      <c r="CX24" s="106" t="str">
        <f t="shared" ca="1" si="78"/>
        <v>BU</v>
      </c>
      <c r="CY24" s="4" t="str">
        <f t="shared" ca="1" si="79"/>
        <v>R</v>
      </c>
      <c r="CZ24" s="4" t="str">
        <f t="shared" ca="1" si="66"/>
        <v>BI</v>
      </c>
      <c r="DA24" s="8"/>
      <c r="DB24" s="9" t="str">
        <f>IFERROR(VLOOKUP(CT24,General!R:S,2,FALSE),"")</f>
        <v>AL</v>
      </c>
      <c r="DC24" s="4" t="str">
        <f>IFERROR(VLOOKUP(CU24,General!R:S,2,FALSE),"")</f>
        <v>BV</v>
      </c>
      <c r="DD24" s="4" t="str">
        <f>IFERROR(VLOOKUP(CV24,General!R:S,2,FALSE),"")</f>
        <v/>
      </c>
      <c r="DE24" s="8" t="str">
        <f>IFERROR(VLOOKUP(CW24,General!R:S,2,FALSE),"")</f>
        <v/>
      </c>
      <c r="DF24" s="9">
        <f ca="1">IF(CT24="",-1,COUNTIF(INDIRECT(DB24&amp;$CR$10):INDIRECT(DB24&amp;CR24),"Y"))</f>
        <v>9</v>
      </c>
      <c r="DG24" s="4">
        <f ca="1">IF(CU24="",-1,COUNTIF(INDIRECT(DC24&amp;$CR$10):INDIRECT(DC24&amp;CR24),"Y"))</f>
        <v>11</v>
      </c>
      <c r="DH24" s="4">
        <f ca="1">IF(CV24="",-1,COUNTIF(INDIRECT(DD24&amp;$CR$10):INDIRECT(DD24&amp;CR24),"Y"))</f>
        <v>-1</v>
      </c>
      <c r="DI24" s="32">
        <f ca="1">IF(CW24="",-1,COUNTIF(INDIRECT(DE24&amp;$CR$10):INDIRECT(DE24&amp;CR24),"Y"))</f>
        <v>-1</v>
      </c>
      <c r="DJ24" s="9" t="str" cm="1">
        <f t="array" aca="1" ref="DJ24" ca="1">IFERROR(INDEX($CT$24:$CW$24,_xlfn.AGGREGATE(15,6,COLUMN($CT$24:$CW$24)-COLUMN($CS$24)/($DF$24:$DI$24=MAX($DF$24:$DI$24)),COLUMNS($CT$24:CT24))),"")</f>
        <v>BU</v>
      </c>
      <c r="DK24" s="9" t="str" cm="1">
        <f t="array" aca="1" ref="DK24" ca="1">IFERROR(INDEX($CT$24:$CW$24,_xlfn.AGGREGATE(15,6,COLUMN($CT$24:$CW$24)-COLUMN($CS$24)/($DF$24:$DI$24=MAX($DF$24:$DI$24)),COLUMNS($CT$24:CU24))),"")</f>
        <v/>
      </c>
      <c r="DL24" s="9" t="str" cm="1">
        <f t="array" aca="1" ref="DL24" ca="1">IFERROR(INDEX($CT$24:$CW$24,_xlfn.AGGREGATE(15,6,COLUMN($CT$24:$CW$24)-COLUMN($CS$24)/($DF$24:$DI$24=MAX($DF$24:$DI$24)),COLUMNS($CT$24:CV24))),"")</f>
        <v/>
      </c>
      <c r="DM24" s="9" t="str" cm="1">
        <f t="array" aca="1" ref="DM24" ca="1">IFERROR(INDEX($CT$24:$CW$24,_xlfn.AGGREGATE(15,6,COLUMN($CT$24:$CW$24)-COLUMN($CS$24)/($DF$24:$DI$24=MAX($DF$24:$DI$24)),COLUMNS($CT$24:CW24))),"")</f>
        <v/>
      </c>
      <c r="DN24" s="117">
        <f t="shared" ca="1" si="80"/>
        <v>1</v>
      </c>
      <c r="DO24" s="32">
        <f t="shared" ca="1" si="81"/>
        <v>1</v>
      </c>
      <c r="DP24" s="8" t="str">
        <f t="shared" ca="1" si="9"/>
        <v>BU</v>
      </c>
      <c r="DQ24" s="9" t="str">
        <f t="shared" ca="1" si="5"/>
        <v>B</v>
      </c>
      <c r="DR24" s="4" t="str">
        <f t="shared" ca="1" si="6"/>
        <v>T</v>
      </c>
      <c r="DS24" s="4" t="str">
        <f t="shared" ca="1" si="7"/>
        <v>B</v>
      </c>
      <c r="DT24" s="4" t="str">
        <f t="shared" ca="1" si="2"/>
        <v>WL</v>
      </c>
      <c r="DU24" s="4" t="str">
        <f t="shared" ca="1" si="3"/>
        <v>109</v>
      </c>
      <c r="DV24" s="4" t="str">
        <f t="shared" ca="1" si="4"/>
        <v>WL</v>
      </c>
      <c r="DW24" s="1" t="str">
        <f ca="1">IF(M23="","",IF(DQ24="B",IF(M23="P",FQ24,""),IF(M22="B",FQ24,"")))</f>
        <v/>
      </c>
      <c r="DX24" s="1" t="str">
        <f ca="1">IF(M23="","",IF(DQ24="B",IF(M23="B",FQ24,""),IF(M22="P",FQ24,"")))</f>
        <v>F2</v>
      </c>
      <c r="DY24" s="1" t="str">
        <f ca="1">IF(M23="","",IF(DR24="C",IF(M23="B",FS24,""),IF(M22="B",FS24,"")))</f>
        <v/>
      </c>
      <c r="DZ24" s="1" t="str">
        <f ca="1">IF(M23="","",IF(DR24="C",IF(M23="P",FS24,""),IF(M22="P",FS24,"")))</f>
        <v/>
      </c>
      <c r="EA24" s="1" t="str">
        <f ca="1">IF(M23="","",IF(AND(DW24="L5",DZ24="L5",FG24=""),"L0",FF24))</f>
        <v/>
      </c>
      <c r="EB24" s="1" t="str">
        <f ca="1">IF(M23="","",IF(AND(DX24="L5",DZ24="L5",FF24=""),"L0",FG24))</f>
        <v>F2</v>
      </c>
      <c r="EC24" s="1">
        <f ca="1">IF(D24="",0,IF(OR(D24="B",D24="XB"),1,INT(RIGHT(D24))))+IF(I24="",0,IF(OR(I24="B",I24="XB"),1,INT(RIGHT(I24))))+IF(P24="",0,IF(OR(P24="B",P24="XB"),1,INT(RIGHT(P24))))</f>
        <v>0</v>
      </c>
      <c r="ED24" s="1">
        <f ca="1">IF(E24="",0,IF(OR(E24="B",E24="XB"),1,INT(RIGHT(E24))))+IF(J24="",0,IF(OR(J24="B",J24="XB"),1,INT(RIGHT(J24))))+IF(Q24="",0,IF(OR(Q24="B",Q24="XB"),1,INT(RIGHT(Q24))))</f>
        <v>6</v>
      </c>
      <c r="EE24" s="9">
        <f>IF(M24="","",IF(EE23+EF24&gt;=10,10,IF(EE23+EF24&lt;=-10,-10,EE23+EF24)))</f>
        <v>-9</v>
      </c>
      <c r="EF24" s="4">
        <f>IF(Z24="",0,IFERROR(VLOOKUP(Z19&amp;Z20&amp;Z21&amp;Z22&amp;Z23&amp;Z24,General!I:J,2,FALSE),0))</f>
        <v>1</v>
      </c>
      <c r="EG24" s="4">
        <f>IF(AC24="",0,IFERROR(VLOOKUP(AC19&amp;AC20&amp;AC21&amp;AC22&amp;AC23&amp;AC24,General!I:J,2,FALSE),0))</f>
        <v>-1</v>
      </c>
      <c r="EH24" s="4">
        <f>IF(AF24="",0,IFERROR(VLOOKUP(AF19&amp;AF20&amp;AF21&amp;AF22&amp;AF23&amp;AF24,General!I:J,2,FALSE),0))</f>
        <v>1</v>
      </c>
      <c r="EI24" s="4">
        <f>IF(AI24="",0,IFERROR(VLOOKUP(AI19&amp;AI20&amp;AI21&amp;AI22&amp;AI23&amp;AI24,General!I:J,2,FALSE),0))</f>
        <v>-1</v>
      </c>
      <c r="EJ24" s="4">
        <f>IF(AL24="",0,IFERROR(VLOOKUP(AL19&amp;AL20&amp;AL21&amp;AL22&amp;AL23&amp;AL24,General!I:J,2,FALSE),0))</f>
        <v>6</v>
      </c>
      <c r="EK24" s="4">
        <f>IF(AO24="",0,IFERROR(VLOOKUP(AO19&amp;AO20&amp;AO21&amp;AO22&amp;AO23&amp;AO24,General!I:J,2,FALSE),0))</f>
        <v>1</v>
      </c>
      <c r="EL24" s="4">
        <f>IF(AR24="",0,IFERROR(VLOOKUP(AR19&amp;AR20&amp;AR21&amp;AR22&amp;AR23&amp;AR24,General!I:J,2,FALSE),0))</f>
        <v>-1</v>
      </c>
      <c r="EM24" s="4">
        <f>IF(AU24="",0,IFERROR(VLOOKUP(AU19&amp;AU20&amp;AU21&amp;AU22&amp;AU23&amp;AU24,General!I:J,2,FALSE),0))</f>
        <v>1</v>
      </c>
      <c r="EN24" s="4">
        <f>IF(AX24="",0,IFERROR(VLOOKUP(AX19&amp;AX20&amp;AX21&amp;AX22&amp;AX23&amp;AX24,General!I:J,2,FALSE),0))</f>
        <v>-1</v>
      </c>
      <c r="EO24" s="4">
        <f>IF(BA24="",0,IFERROR(VLOOKUP(BA19&amp;BA20&amp;BA21&amp;BA22&amp;BA23&amp;BA24,General!I:J,2,FALSE),0))</f>
        <v>-3</v>
      </c>
      <c r="EP24" s="4">
        <f>IF(BD24="",0,IFERROR(VLOOKUP(BD19&amp;BD20&amp;BD21&amp;BD22&amp;BD23&amp;BD24,General!I:J,2,FALSE),0))</f>
        <v>3</v>
      </c>
      <c r="EQ24" s="4">
        <f>IF(BG24="",0,IFERROR(VLOOKUP(BG19&amp;BG20&amp;BG21&amp;BG22&amp;BG23&amp;BG24,General!I:J,2,FALSE),0))</f>
        <v>1</v>
      </c>
      <c r="ER24" s="4">
        <f>IF(BJ24="",0,IFERROR(VLOOKUP(BJ19&amp;BJ20&amp;BJ21&amp;BJ22&amp;BJ23&amp;BJ24,General!I:J,2,FALSE),0))</f>
        <v>-1</v>
      </c>
      <c r="ES24" s="4">
        <f>IF(BM24="",0,IFERROR(VLOOKUP(BM19&amp;BM20&amp;BM21&amp;BM22&amp;BM23&amp;BM24,General!I:J,2,FALSE),0))</f>
        <v>3</v>
      </c>
      <c r="ET24" s="4">
        <f>IF(BP24="",0,IFERROR(VLOOKUP(BP19&amp;BP20&amp;BP21&amp;BP22&amp;BP23&amp;BP24,General!I:J,2,FALSE),0))</f>
        <v>-3</v>
      </c>
      <c r="EU24" s="4">
        <f>IF(BS24="",0,IFERROR(VLOOKUP(BS19&amp;BS20&amp;BS21&amp;BS22&amp;BS23&amp;BS24,General!I:J,2,FALSE),0))</f>
        <v>-1</v>
      </c>
      <c r="EV24" s="8">
        <f>IF(BV24="",0,IFERROR(VLOOKUP(BV19&amp;BV20&amp;BV21&amp;BV22&amp;BV23&amp;BV24,General!I:J,2,FALSE),0))</f>
        <v>1</v>
      </c>
      <c r="EW24" s="1" t="str">
        <f ca="1">IF(M23="","",IF(FE23="R","S",IF(EW23="S","C",IF(S23&gt;=0,"S","C"))))</f>
        <v>C</v>
      </c>
      <c r="EX24" s="1" t="str">
        <f ca="1">IF(OR(F20&amp;F21&amp;F22="WLW",F21&amp;F22="WW"),"Y","N")</f>
        <v>Y</v>
      </c>
      <c r="EY24" s="1" t="str">
        <f ca="1">IF(OR(K20&amp;K21&amp;K22="WLW",K21&amp;K22="WW"),"Y","N")</f>
        <v>N</v>
      </c>
      <c r="EZ24" s="1" t="str">
        <f ca="1">IF(OR(R20&amp;R21&amp;R22="WLW",R21&amp;R22="WW"),"Y","N")</f>
        <v>Y</v>
      </c>
      <c r="FA24" s="1">
        <f ca="1">IF(M23="","",IF(EW24="S",1,FA23+1))</f>
        <v>2</v>
      </c>
      <c r="FB24" s="14" t="str">
        <f ca="1">IF(FB23="Y","N",IF(M23="","",(IF(AND(F23&amp;F24="WW",OR(EW23&amp;EW24="SC",EW23&amp;EW24="CC")),"Y",IF(AND(F22&amp;F23&amp;F24="WLW",FQ24&lt;&gt;"B",OR(EW22&amp;EW23&amp;EW24="SCC",EW22&amp;EW23&amp;EW24="CCC")),"Y","N")))))</f>
        <v>N</v>
      </c>
      <c r="FC24" s="1" t="str">
        <f ca="1">IF(FC23="Y","N",IF(M23="","",IF(AND(K23&amp;K24="WW",OR(EW23&amp;EW24="SC",EW23&amp;EW24="CC")),"Y",IF(AND(K22&amp;K23&amp;K24="WLW",FS24&lt;&gt;"B",OR(EW22&amp;EW23&amp;EW24="SCC",EW22&amp;EW23&amp;EW24="CCC")),"Y","N"))))</f>
        <v>N</v>
      </c>
      <c r="FD24" s="1" t="str">
        <f ca="1">IF(FD23="Y","N",IF(M23="","",IF(AND(R23&amp;R24="WW",OR(EW23&amp;EW24="SC",EW23&amp;EW24="CC")),"Y",IF(AND(R22&amp;R23&amp;R24="WLW",FU24&lt;&gt;"B",OR(EW22&amp;EW23&amp;EW24="SCC",EW22&amp;EW23&amp;EW24="CCC")),"Y","N"))))</f>
        <v>N</v>
      </c>
      <c r="FE24" s="1" t="str">
        <f ca="1">IF(M23="","",IF(AND(S24&lt;0,FA24&gt;2,S24&gt;=(2-FA24)),"R","N"))</f>
        <v>N</v>
      </c>
      <c r="FF24" s="1" t="str">
        <f ca="1">IF(M23="","",IF(DS24="B",IF(M23="P",FU24,""),IF(M23="B",FU24,"")))</f>
        <v/>
      </c>
      <c r="FG24" s="1" t="str">
        <f ca="1">IF(M23="","",IF(DS24="B",IF(M23="B",FU24,""),IF(M23="P",FU24,"")))</f>
        <v>F2</v>
      </c>
      <c r="FH24" s="1">
        <f>IF(M24="P",IF(FH23="",1,FH23+1),"")</f>
        <v>1</v>
      </c>
      <c r="FI24" s="1" t="str">
        <f>IF(M24="B",IF(FI23="",1,FI23+1),"")</f>
        <v/>
      </c>
      <c r="FJ24" s="1" t="str">
        <f t="shared" si="10"/>
        <v>01230</v>
      </c>
      <c r="FK24" s="1" t="str">
        <f t="shared" si="10"/>
        <v>60001</v>
      </c>
      <c r="FL24" s="1" t="str">
        <f t="shared" si="67"/>
        <v>001230</v>
      </c>
      <c r="FM24" s="1" t="str">
        <f t="shared" si="68"/>
        <v>560001</v>
      </c>
      <c r="FN24" s="1" t="str">
        <f t="shared" si="69"/>
        <v>P</v>
      </c>
      <c r="FO24" s="1" t="str">
        <f t="shared" si="70"/>
        <v>P</v>
      </c>
      <c r="FP24" s="1" t="str">
        <f ca="1">IF(DW23="",DX23,DW23)&amp;F23</f>
        <v>BL</v>
      </c>
      <c r="FQ24" s="1" t="str">
        <f t="shared" ca="1" si="71"/>
        <v>F2</v>
      </c>
      <c r="FR24" s="1" t="str">
        <f ca="1">IF(DY23="",DZ23,DY23)&amp;K23</f>
        <v>B9</v>
      </c>
      <c r="FS24" s="1" t="str">
        <f t="shared" ca="1" si="72"/>
        <v/>
      </c>
      <c r="FT24" s="1" t="str">
        <f ca="1">IF(EA23="",EB23,EA23)&amp;R23</f>
        <v>BL</v>
      </c>
      <c r="FU24" s="1" t="str">
        <f t="shared" ca="1" si="73"/>
        <v>F2</v>
      </c>
      <c r="FV24" s="1" t="str">
        <f t="shared" ca="1" si="74"/>
        <v>2</v>
      </c>
      <c r="FW24" s="1" t="str">
        <f t="shared" ca="1" si="75"/>
        <v/>
      </c>
      <c r="FX24" s="1" t="str">
        <f t="shared" ca="1" si="76"/>
        <v>2</v>
      </c>
      <c r="GA24" s="1">
        <f>General!A22</f>
        <v>0</v>
      </c>
      <c r="GB24" s="1">
        <f>General!B22</f>
        <v>0</v>
      </c>
      <c r="GC24" s="1" t="str">
        <f>General!C22</f>
        <v/>
      </c>
      <c r="GD24" s="1">
        <f>General!D22</f>
        <v>0</v>
      </c>
      <c r="GF24" s="1" t="str">
        <f>General!F22</f>
        <v>LWWW</v>
      </c>
      <c r="GG24" s="1">
        <f>General!G22</f>
        <v>6</v>
      </c>
    </row>
    <row r="25" spans="1:189" ht="15.75" thickBot="1">
      <c r="A25" s="1">
        <v>16</v>
      </c>
      <c r="B25" s="11" t="str">
        <f ca="1">IF(M24="","",IF(EC25=ED25,"NB",IF(EC25&gt;ED25,"P"&amp;(EC25-ED25),"B"&amp;(ED25-EC25))))</f>
        <v>B3</v>
      </c>
      <c r="C25" s="48" t="str">
        <f t="shared" ca="1" si="1"/>
        <v>T</v>
      </c>
      <c r="D25" s="12" t="str">
        <f t="shared" ca="1" si="11"/>
        <v>F3</v>
      </c>
      <c r="E25" s="25" t="str">
        <f t="shared" ca="1" si="12"/>
        <v/>
      </c>
      <c r="F25" s="13" t="str">
        <f t="shared" ca="1" si="8"/>
        <v>L</v>
      </c>
      <c r="H25" s="51"/>
      <c r="I25" s="12"/>
      <c r="J25" s="25" t="str">
        <f t="shared" ca="1" si="13"/>
        <v>F3</v>
      </c>
      <c r="K25" s="13">
        <f t="shared" ca="1" si="14"/>
        <v>10</v>
      </c>
      <c r="L25" s="30"/>
      <c r="M25" s="15" t="s">
        <v>6</v>
      </c>
      <c r="O25" s="9" t="str">
        <f ca="1">IF(M24="","",VLOOKUP(CZ25,General!U:V,2,FALSE))</f>
        <v xml:space="preserve">L5O </v>
      </c>
      <c r="P25" s="12" t="str">
        <f ca="1">IF(M24="","",IF(W25="P",FU25,""))</f>
        <v/>
      </c>
      <c r="Q25" s="25" t="str">
        <f ca="1">IF(M24="","",IF(W25="B",FU25,""))</f>
        <v>F3</v>
      </c>
      <c r="R25" s="43" t="str">
        <f t="shared" ca="1" si="15"/>
        <v>W</v>
      </c>
      <c r="S25" s="43">
        <f t="shared" ca="1" si="16"/>
        <v>0</v>
      </c>
      <c r="T25" s="54">
        <f ca="1">IF(M24="","",IF(EW25="S","",IF(S25&gt;=0,S25,IF(FE25="R",S25,""))))</f>
        <v>0</v>
      </c>
      <c r="U25" s="43">
        <f ca="1">IF(M25="","",IF(T25="",SUM($T$5:$T25)+S25,SUM($T$5:$T25)))</f>
        <v>15</v>
      </c>
      <c r="V25" s="66" t="str">
        <f t="shared" ca="1" si="0"/>
        <v/>
      </c>
      <c r="W25" s="80" t="str" cm="1">
        <f t="array" aca="1" ref="W25" ca="1">IF(M24="","",INDIRECT(CZ25&amp; CR25))</f>
        <v>B</v>
      </c>
      <c r="X25" s="72" cm="1">
        <f t="array" aca="1" ref="X25" ca="1">IF(M24="","",INDIRECT(VLOOKUP(CZ25,General!R:T,3,FALSE) &amp; CR25))</f>
        <v>10</v>
      </c>
      <c r="Y25" s="80" t="str">
        <f>IF(M24="","",FN25)</f>
        <v>P</v>
      </c>
      <c r="Z25" s="70" t="str">
        <f t="shared" si="17"/>
        <v>N</v>
      </c>
      <c r="AA25" s="81">
        <f>IF(M25="","",IF(EE24+EF25&gt;=10,10,IF(EE24+EF25&lt;=-10,-10,EE24+EF25)))</f>
        <v>-10</v>
      </c>
      <c r="AB25" s="80" t="str">
        <f>IF(M24="","",IF(FN25="B","P","B"))</f>
        <v>B</v>
      </c>
      <c r="AC25" s="70" t="str">
        <f t="shared" si="18"/>
        <v>Y</v>
      </c>
      <c r="AD25" s="81">
        <f>IF(M25="","",IF(AD24+EG25&gt;=10,10,IF(AD24+EG25&lt;=-10,-10,AD24+EG25)))</f>
        <v>10</v>
      </c>
      <c r="AE25" s="80" t="str">
        <f>IF(M24="","",FO25)</f>
        <v>P</v>
      </c>
      <c r="AF25" s="70" t="str">
        <f t="shared" si="19"/>
        <v>N</v>
      </c>
      <c r="AG25" s="81">
        <f>IF(M25="","",IF(AG24+EH25&gt;=10,10,IF(AG24+EH25&lt;=-10,-10,AG24+EH25)))</f>
        <v>6</v>
      </c>
      <c r="AH25" s="80" t="str">
        <f>IF(M24="","",IF(FO25="B","P","B"))</f>
        <v>B</v>
      </c>
      <c r="AI25" s="70" t="str">
        <f t="shared" si="20"/>
        <v>Y</v>
      </c>
      <c r="AJ25" s="81">
        <f>IF(M25="","",IF(AJ24+EI25&gt;=10,10,IF(AJ24+EI25&lt;=-10,-10,AJ24+EI25)))</f>
        <v>-6</v>
      </c>
      <c r="AK25" s="80" t="str">
        <f t="shared" si="77"/>
        <v>B</v>
      </c>
      <c r="AL25" s="70" t="str">
        <f t="shared" si="21"/>
        <v>Y</v>
      </c>
      <c r="AM25" s="81">
        <f>IF(M25="","",IF(AM24+EJ25&gt;=10,10,IF(AM24+EJ25&lt;=-10,-10,AM24+EJ25)))</f>
        <v>10</v>
      </c>
      <c r="AN25" s="80" t="str">
        <f t="shared" si="22"/>
        <v>B</v>
      </c>
      <c r="AO25" s="70" t="str">
        <f t="shared" si="23"/>
        <v>Y</v>
      </c>
      <c r="AP25" s="81">
        <f>IF(M25="","",IF(AP24+EK25&gt;=10,10,IF(AP24+EK25&lt;=-10,-10,AP24+EK25)))</f>
        <v>10</v>
      </c>
      <c r="AQ25" s="80" t="str">
        <f t="shared" si="24"/>
        <v>P</v>
      </c>
      <c r="AR25" s="70" t="str">
        <f t="shared" si="25"/>
        <v>N</v>
      </c>
      <c r="AS25" s="81">
        <f>IF(M25="","",IF(AS24+EL25&gt;=10,10,IF(AS24+EL25&lt;=-10,-10,AS24+EL25)))</f>
        <v>-10</v>
      </c>
      <c r="AT25" s="80" t="str">
        <f t="shared" si="26"/>
        <v>P</v>
      </c>
      <c r="AU25" s="70" t="str">
        <f t="shared" si="27"/>
        <v>N</v>
      </c>
      <c r="AV25" s="81">
        <f>IF(M25="","",IF(AV24+EM25&gt;=10,10,IF(AV24+EM25&lt;=-10,-10,AV24+EM25)))</f>
        <v>-1</v>
      </c>
      <c r="AW25" s="80" t="str">
        <f t="shared" si="28"/>
        <v>B</v>
      </c>
      <c r="AX25" s="70" t="str">
        <f t="shared" si="29"/>
        <v>Y</v>
      </c>
      <c r="AY25" s="81">
        <f>IF(M25="","",IF(AY24+EN25&gt;=10,10,IF(AY24+EN25&lt;=-10,-10,AY24+EN25)))</f>
        <v>1</v>
      </c>
      <c r="AZ25" s="80" t="str">
        <f t="shared" si="30"/>
        <v>P</v>
      </c>
      <c r="BA25" s="70" t="str">
        <f t="shared" si="31"/>
        <v>N</v>
      </c>
      <c r="BB25" s="81">
        <f>IF(M25="","",IF(BB24+EO25&gt;=10,10,IF(BB24+EO25&lt;=-10,-10,BB24+EO25)))</f>
        <v>0</v>
      </c>
      <c r="BC25" s="80" t="str">
        <f t="shared" si="32"/>
        <v>B</v>
      </c>
      <c r="BD25" s="70" t="str">
        <f t="shared" si="33"/>
        <v>Y</v>
      </c>
      <c r="BE25" s="81">
        <f>IF(M25="","",IF(BE24+EP25&gt;=10,10,IF(BE24+EP25&lt;=-10,-10,BE24+EP25)))</f>
        <v>0</v>
      </c>
      <c r="BF25" s="80" t="str">
        <f t="shared" si="34"/>
        <v>P</v>
      </c>
      <c r="BG25" s="70" t="str">
        <f t="shared" si="35"/>
        <v>N</v>
      </c>
      <c r="BH25" s="81">
        <f>IF(M25="","",IF(BH24+EQ25&gt;=10,10,IF(BH24+EQ25&lt;=-10,-10,BH24+EQ25)))</f>
        <v>-10</v>
      </c>
      <c r="BI25" s="80" t="str">
        <f t="shared" si="36"/>
        <v>B</v>
      </c>
      <c r="BJ25" s="70" t="str">
        <f t="shared" si="37"/>
        <v>Y</v>
      </c>
      <c r="BK25" s="81">
        <f>IF(M25="","",IF(BK24+ER25&gt;=10,10,IF(BK24+ER25&lt;=-10,-10,BK24+ER25)))</f>
        <v>10</v>
      </c>
      <c r="BL25" s="80" t="str">
        <f t="shared" si="38"/>
        <v>P</v>
      </c>
      <c r="BM25" s="70" t="str">
        <f t="shared" si="39"/>
        <v>N</v>
      </c>
      <c r="BN25" s="81">
        <f>IF(M25="","",IF(BN24+ES25&gt;=10,10,IF(BN24+ES25&lt;=-10,-10,BN24+ES25)))</f>
        <v>-7</v>
      </c>
      <c r="BO25" s="80" t="str">
        <f t="shared" si="40"/>
        <v>B</v>
      </c>
      <c r="BP25" s="70" t="str">
        <f t="shared" si="41"/>
        <v>Y</v>
      </c>
      <c r="BQ25" s="81">
        <f>IF(M25="","",IF(BQ24+ET25&gt;=10,10,IF(BQ24+ET25&lt;=-10,-10,BQ24+ET25)))</f>
        <v>7</v>
      </c>
      <c r="BR25" s="80" t="str">
        <f t="shared" si="42"/>
        <v>P</v>
      </c>
      <c r="BS25" s="70" t="str">
        <f t="shared" si="43"/>
        <v>N</v>
      </c>
      <c r="BT25" s="81">
        <f>IF(M25="","",IF(BT24+EU25&gt;=10,10,IF(BT24+EU25&lt;=-10,-10,BT24+EU25)))</f>
        <v>-10</v>
      </c>
      <c r="BU25" s="80" t="str">
        <f t="shared" si="44"/>
        <v>B</v>
      </c>
      <c r="BV25" s="70" t="str">
        <f t="shared" si="45"/>
        <v>Y</v>
      </c>
      <c r="BW25" s="81">
        <f>IF(M25="","",IF(BW24+EV25&gt;=10,10,IF(BW24+EV25&lt;=-10,-10,BW24+EV25)))</f>
        <v>10</v>
      </c>
      <c r="BX25" s="70">
        <f t="shared" si="46"/>
        <v>10</v>
      </c>
      <c r="BY25" s="70">
        <f t="shared" si="47"/>
        <v>5</v>
      </c>
      <c r="BZ25" s="72"/>
      <c r="CA25" s="80">
        <f t="shared" si="48"/>
        <v>-10</v>
      </c>
      <c r="CB25" s="70">
        <f t="shared" si="49"/>
        <v>10</v>
      </c>
      <c r="CC25" s="70">
        <f t="shared" si="50"/>
        <v>6</v>
      </c>
      <c r="CD25" s="70">
        <f t="shared" si="51"/>
        <v>-6</v>
      </c>
      <c r="CE25" s="70">
        <f t="shared" si="52"/>
        <v>10</v>
      </c>
      <c r="CF25" s="70">
        <f t="shared" si="53"/>
        <v>10</v>
      </c>
      <c r="CG25" s="70">
        <f t="shared" si="54"/>
        <v>-10</v>
      </c>
      <c r="CH25" s="70">
        <f t="shared" si="55"/>
        <v>-1</v>
      </c>
      <c r="CI25" s="70">
        <f t="shared" si="56"/>
        <v>1</v>
      </c>
      <c r="CJ25" s="70">
        <f t="shared" si="57"/>
        <v>0</v>
      </c>
      <c r="CK25" s="70">
        <f t="shared" si="58"/>
        <v>0</v>
      </c>
      <c r="CL25" s="70">
        <f t="shared" si="59"/>
        <v>-10</v>
      </c>
      <c r="CM25" s="70">
        <f t="shared" si="60"/>
        <v>10</v>
      </c>
      <c r="CN25" s="70">
        <f t="shared" si="61"/>
        <v>-7</v>
      </c>
      <c r="CO25" s="70">
        <f t="shared" si="62"/>
        <v>7</v>
      </c>
      <c r="CP25" s="70">
        <f t="shared" si="63"/>
        <v>-10</v>
      </c>
      <c r="CQ25" s="72">
        <f t="shared" si="64"/>
        <v>10</v>
      </c>
      <c r="CR25" s="9">
        <v>25</v>
      </c>
      <c r="CS25" s="32">
        <f t="shared" si="82"/>
        <v>20</v>
      </c>
      <c r="CT25" s="9" t="str" cm="1">
        <f t="array" ref="CT25">IFERROR(INDEX($CA$4:$CQ$4,_xlfn.AGGREGATE(15,6,COLUMN($CA$4:$CQ$4)-COLUMN($BZ$1)/($CA$25:$CQ$25=MAX($CA$25:$CQ$25)),COLUMNS(CQ$4:$CQ4))),"")</f>
        <v>AB</v>
      </c>
      <c r="CU25" s="4" t="str" cm="1">
        <f t="array" ref="CU25">IFERROR(INDEX($CA$4:$CQ$4,_xlfn.AGGREGATE(15,6,COLUMN($CA$4:$CQ$4)-COLUMN($BZ$1)/($CA$25:$CQ$25=MAX($CA$25:$CQ$25)),COLUMNS($CQ$4:CR4))),"")</f>
        <v>AK</v>
      </c>
      <c r="CV25" s="4" t="str" cm="1">
        <f t="array" ref="CV25">IFERROR(INDEX($CA$4:$CQ$4,_xlfn.AGGREGATE(15,6,COLUMN($CA$4:$CQ$4)-COLUMN($BZ$1)/($CA$25:$CQ$25=MAX($CA$25:$CQ$25)),COLUMNS($CQ$4:CS4))),"")</f>
        <v>AN</v>
      </c>
      <c r="CW25" s="8" t="str" cm="1">
        <f t="array" ref="CW25">IFERROR(INDEX($CA$4:$CQ$4,_xlfn.AGGREGATE(15,6,COLUMN($CA$4:$CQ$4)-COLUMN($BZ$1)/($CA$25:$CQ$25=MAX($CA$25:$CQ$25)),COLUMNS($CQ$4:CT4))),"")</f>
        <v>BI</v>
      </c>
      <c r="CX25" s="106" t="str">
        <f t="shared" ca="1" si="78"/>
        <v>BI</v>
      </c>
      <c r="CY25" s="4" t="str">
        <f t="shared" ca="1" si="79"/>
        <v>N</v>
      </c>
      <c r="CZ25" s="4" t="str">
        <f t="shared" ca="1" si="66"/>
        <v>BU</v>
      </c>
      <c r="DA25" s="8"/>
      <c r="DB25" s="9" t="str">
        <f>IFERROR(VLOOKUP(CT25,General!R:S,2,FALSE),"")</f>
        <v>AC</v>
      </c>
      <c r="DC25" s="4" t="str">
        <f>IFERROR(VLOOKUP(CU25,General!R:S,2,FALSE),"")</f>
        <v>AL</v>
      </c>
      <c r="DD25" s="4" t="str">
        <f>IFERROR(VLOOKUP(CV25,General!R:S,2,FALSE),"")</f>
        <v>AO</v>
      </c>
      <c r="DE25" s="8" t="str">
        <f>IFERROR(VLOOKUP(CW25,General!R:S,2,FALSE),"")</f>
        <v>BJ</v>
      </c>
      <c r="DF25" s="9">
        <f ca="1">IF(CT25="",-1,COUNTIF(INDIRECT(DB25&amp;$CR$10):INDIRECT(DB25&amp;CR25),"Y"))</f>
        <v>11</v>
      </c>
      <c r="DG25" s="4">
        <f ca="1">IF(CU25="",-1,COUNTIF(INDIRECT(DC25&amp;$CR$10):INDIRECT(DC25&amp;CR25),"Y"))</f>
        <v>10</v>
      </c>
      <c r="DH25" s="4">
        <f ca="1">IF(CV25="",-1,COUNTIF(INDIRECT(DD25&amp;$CR$10):INDIRECT(DD25&amp;CR25),"Y"))</f>
        <v>9</v>
      </c>
      <c r="DI25" s="32">
        <f ca="1">IF(CW25="",-1,COUNTIF(INDIRECT(DE25&amp;$CR$10):INDIRECT(DE25&amp;CR25),"Y"))</f>
        <v>11</v>
      </c>
      <c r="DJ25" s="9" t="str" cm="1">
        <f t="array" aca="1" ref="DJ25" ca="1">IFERROR(INDEX($CT$25:$CW$25,_xlfn.AGGREGATE(15,6,COLUMN($CT$25:$CW$25)-COLUMN($CS$25)/($DF$25:$DI$25=MAX($DF$25:$DI$25)),COLUMNS($CT$25:CT25))),"")</f>
        <v>AB</v>
      </c>
      <c r="DK25" s="9" t="str" cm="1">
        <f t="array" aca="1" ref="DK25" ca="1">IFERROR(INDEX($CT$25:$CW$25,_xlfn.AGGREGATE(15,6,COLUMN($CT$25:$CW$25)-COLUMN($CS$25)/($DF$25:$DI$25=MAX($DF$25:$DI$25)),COLUMNS($CT$25:CU25))),"")</f>
        <v>BI</v>
      </c>
      <c r="DL25" s="9" t="str" cm="1">
        <f t="array" aca="1" ref="DL25" ca="1">IFERROR(INDEX($CT$25:$CW$25,_xlfn.AGGREGATE(15,6,COLUMN($CT$25:$CW$25)-COLUMN($CS$25)/($DF$25:$DI$25=MAX($DF$25:$DI$25)),COLUMNS($CT$25:CV25))),"")</f>
        <v/>
      </c>
      <c r="DM25" s="9" t="str" cm="1">
        <f t="array" aca="1" ref="DM25" ca="1">IFERROR(INDEX($CT$25:$CW$25,_xlfn.AGGREGATE(15,6,COLUMN($CT$25:$CW$25)-COLUMN($CS$25)/($DF$25:$DI$25=MAX($DF$25:$DI$25)),COLUMNS($CT$25:CW25))),"")</f>
        <v/>
      </c>
      <c r="DN25" s="117">
        <f t="shared" ca="1" si="80"/>
        <v>2</v>
      </c>
      <c r="DO25" s="32">
        <f t="shared" ca="1" si="81"/>
        <v>0</v>
      </c>
      <c r="DP25" s="8" t="str">
        <f t="shared" ca="1" si="9"/>
        <v>BI</v>
      </c>
      <c r="DQ25" s="9" t="str">
        <f t="shared" ca="1" si="5"/>
        <v>T</v>
      </c>
      <c r="DR25" s="4" t="str">
        <f t="shared" ca="1" si="6"/>
        <v>T</v>
      </c>
      <c r="DS25" s="4" t="str">
        <f t="shared" ca="1" si="7"/>
        <v>C</v>
      </c>
      <c r="DT25" s="4" t="str">
        <f t="shared" ca="1" si="2"/>
        <v>LL</v>
      </c>
      <c r="DU25" s="4" t="str">
        <f t="shared" ca="1" si="3"/>
        <v>99</v>
      </c>
      <c r="DV25" s="4" t="str">
        <f t="shared" ca="1" si="4"/>
        <v>LL</v>
      </c>
      <c r="DW25" s="1" t="str">
        <f ca="1">IF(M24="","",IF(DQ25="B",IF(M24="P",FQ25,""),IF(M23="B",FQ25,"")))</f>
        <v>F3</v>
      </c>
      <c r="DX25" s="1" t="str">
        <f ca="1">IF(M24="","",IF(DQ25="B",IF(M24="B",FQ25,""),IF(M23="P",FQ25,"")))</f>
        <v/>
      </c>
      <c r="DY25" s="1" t="str">
        <f ca="1">IF(M24="","",IF(DR25="C",IF(M24="B",FS25,""),IF(M23="B",FS25,"")))</f>
        <v/>
      </c>
      <c r="DZ25" s="1" t="str">
        <f ca="1">IF(M24="","",IF(DR25="C",IF(M24="P",FS25,""),IF(M23="P",FS25,"")))</f>
        <v/>
      </c>
      <c r="EA25" s="1" t="str">
        <f ca="1">IF(M24="","",IF(AND(DW25="L5",DZ25="L5",FG25=""),"L0",FF25))</f>
        <v/>
      </c>
      <c r="EB25" s="1" t="str">
        <f ca="1">IF(M24="","",IF(AND(DX25="L5",DZ25="L5",FF25=""),"L0",FG25))</f>
        <v>F3</v>
      </c>
      <c r="EC25" s="1">
        <f ca="1">IF(D25="",0,IF(OR(D25="B",D25="XB"),1,INT(RIGHT(D25))))+IF(I25="",0,IF(OR(I25="B",I25="XB"),1,INT(RIGHT(I25))))+IF(P25="",0,IF(OR(P25="B",P25="XB"),1,INT(RIGHT(P25))))</f>
        <v>3</v>
      </c>
      <c r="ED25" s="1">
        <f ca="1">IF(E25="",0,IF(OR(E25="B",E25="XB"),1,INT(RIGHT(E25))))+IF(J25="",0,IF(OR(J25="B",J25="XB"),1,INT(RIGHT(J25))))+IF(Q25="",0,IF(OR(Q25="B",Q25="XB"),1,INT(RIGHT(Q25))))</f>
        <v>6</v>
      </c>
      <c r="EE25" s="9">
        <f>IF(M25="","",IF(EE24+EF25&gt;=10,10,IF(EE24+EF25&lt;=-10,-10,EE24+EF25)))</f>
        <v>-10</v>
      </c>
      <c r="EF25" s="4">
        <f>IF(Z25="",0,IFERROR(VLOOKUP(Z20&amp;Z21&amp;Z22&amp;Z23&amp;Z24&amp;Z25,General!I:J,2,FALSE),0))</f>
        <v>-1</v>
      </c>
      <c r="EG25" s="4">
        <f>IF(AC25="",0,IFERROR(VLOOKUP(AC20&amp;AC21&amp;AC22&amp;AC23&amp;AC24&amp;AC25,General!I:J,2,FALSE),0))</f>
        <v>1</v>
      </c>
      <c r="EH25" s="4">
        <f>IF(AF25="",0,IFERROR(VLOOKUP(AF20&amp;AF21&amp;AF22&amp;AF23&amp;AF24&amp;AF25,General!I:J,2,FALSE),0))</f>
        <v>-1</v>
      </c>
      <c r="EI25" s="4">
        <f>IF(AI25="",0,IFERROR(VLOOKUP(AI20&amp;AI21&amp;AI22&amp;AI23&amp;AI24&amp;AI25,General!I:J,2,FALSE),0))</f>
        <v>1</v>
      </c>
      <c r="EJ25" s="4">
        <f>IF(AL25="",0,IFERROR(VLOOKUP(AL20&amp;AL21&amp;AL22&amp;AL23&amp;AL24&amp;AL25,General!I:J,2,FALSE),0))</f>
        <v>6</v>
      </c>
      <c r="EK25" s="4">
        <f>IF(AO25="",0,IFERROR(VLOOKUP(AO20&amp;AO21&amp;AO22&amp;AO23&amp;AO24&amp;AO25,General!I:J,2,FALSE),0))</f>
        <v>3</v>
      </c>
      <c r="EL25" s="4">
        <f>IF(AR25="",0,IFERROR(VLOOKUP(AR20&amp;AR21&amp;AR22&amp;AR23&amp;AR24&amp;AR25,General!I:J,2,FALSE),0))</f>
        <v>-3</v>
      </c>
      <c r="EM25" s="4">
        <f>IF(AU25="",0,IFERROR(VLOOKUP(AU20&amp;AU21&amp;AU22&amp;AU23&amp;AU24&amp;AU25,General!I:J,2,FALSE),0))</f>
        <v>-1</v>
      </c>
      <c r="EN25" s="4">
        <f>IF(AX25="",0,IFERROR(VLOOKUP(AX20&amp;AX21&amp;AX22&amp;AX23&amp;AX24&amp;AX25,General!I:J,2,FALSE),0))</f>
        <v>1</v>
      </c>
      <c r="EO25" s="4">
        <f>IF(BA25="",0,IFERROR(VLOOKUP(BA20&amp;BA21&amp;BA22&amp;BA23&amp;BA24&amp;BA25,General!I:J,2,FALSE),0))</f>
        <v>-6</v>
      </c>
      <c r="EP25" s="4">
        <f>IF(BD25="",0,IFERROR(VLOOKUP(BD20&amp;BD21&amp;BD22&amp;BD23&amp;BD24&amp;BD25,General!I:J,2,FALSE),0))</f>
        <v>6</v>
      </c>
      <c r="EQ25" s="4">
        <f>IF(BG25="",0,IFERROR(VLOOKUP(BG20&amp;BG21&amp;BG22&amp;BG23&amp;BG24&amp;BG25,General!I:J,2,FALSE),0))</f>
        <v>-1</v>
      </c>
      <c r="ER25" s="4">
        <f>IF(BJ25="",0,IFERROR(VLOOKUP(BJ20&amp;BJ21&amp;BJ22&amp;BJ23&amp;BJ24&amp;BJ25,General!I:J,2,FALSE),0))</f>
        <v>1</v>
      </c>
      <c r="ES25" s="4">
        <f>IF(BM25="",0,IFERROR(VLOOKUP(BM20&amp;BM21&amp;BM22&amp;BM23&amp;BM24&amp;BM25,General!I:J,2,FALSE),0))</f>
        <v>-1</v>
      </c>
      <c r="ET25" s="4">
        <f>IF(BP25="",0,IFERROR(VLOOKUP(BP20&amp;BP21&amp;BP22&amp;BP23&amp;BP24&amp;BP25,General!I:J,2,FALSE),0))</f>
        <v>1</v>
      </c>
      <c r="EU25" s="4">
        <f>IF(BS25="",0,IFERROR(VLOOKUP(BS20&amp;BS21&amp;BS22&amp;BS23&amp;BS24&amp;BS25,General!I:J,2,FALSE),0))</f>
        <v>-3</v>
      </c>
      <c r="EV25" s="8">
        <f>IF(BV25="",0,IFERROR(VLOOKUP(BV20&amp;BV21&amp;BV22&amp;BV23&amp;BV24&amp;BV25,General!I:J,2,FALSE),0))</f>
        <v>3</v>
      </c>
      <c r="EW25" s="1" t="str">
        <f ca="1">IF(M24="","",IF(FE24="R","S",IF(EW24="S","C",IF(S24&gt;=0,"S","C"))))</f>
        <v>C</v>
      </c>
      <c r="EX25" s="1" t="str">
        <f ca="1">IF(OR(F21&amp;F22&amp;F23="WLW",F22&amp;F23="WW"),"Y","N")</f>
        <v>N</v>
      </c>
      <c r="EY25" s="1" t="str">
        <f ca="1">IF(OR(K21&amp;K22&amp;K23="WLW",K22&amp;K23="WW"),"Y","N")</f>
        <v>N</v>
      </c>
      <c r="EZ25" s="1" t="str">
        <f ca="1">IF(OR(R21&amp;R22&amp;R23="WLW",R22&amp;R23="WW"),"Y","N")</f>
        <v>N</v>
      </c>
      <c r="FA25" s="1">
        <f ca="1">IF(M24="","",IF(EW25="S",1,FA24+1))</f>
        <v>3</v>
      </c>
      <c r="FB25" s="14" t="str">
        <f ca="1">IF(FB24="Y","N",IF(M24="","",(IF(AND(F24&amp;F25="WW",OR(EW24&amp;EW25="SC",EW24&amp;EW25="CC")),"Y",IF(AND(F23&amp;F24&amp;F25="WLW",FQ25&lt;&gt;"B",OR(EW23&amp;EW24&amp;EW25="SCC",EW23&amp;EW24&amp;EW25="CCC")),"Y","N")))))</f>
        <v>N</v>
      </c>
      <c r="FC25" s="1" t="str">
        <f ca="1">IF(FC24="Y","N",IF(M24="","",IF(AND(K24&amp;K25="WW",OR(EW24&amp;EW25="SC",EW24&amp;EW25="CC")),"Y",IF(AND(K23&amp;K24&amp;K25="WLW",FS25&lt;&gt;"B",OR(EW23&amp;EW24&amp;EW25="SCC",EW23&amp;EW24&amp;EW25="CCC")),"Y","N"))))</f>
        <v>N</v>
      </c>
      <c r="FD25" s="1" t="str">
        <f ca="1">IF(FD24="Y","N",IF(M24="","",IF(AND(R24&amp;R25="WW",OR(EW24&amp;EW25="SC",EW24&amp;EW25="CC")),"Y",IF(AND(R23&amp;R24&amp;R25="WLW",FU25&lt;&gt;"B",OR(EW23&amp;EW24&amp;EW25="SCC",EW23&amp;EW24&amp;EW25="CCC")),"Y","N"))))</f>
        <v>N</v>
      </c>
      <c r="FE25" s="1" t="str">
        <f ca="1">IF(M24="","",IF(AND(S25&lt;0,FA25&gt;2,S25&gt;=(2-FA25)),"R","N"))</f>
        <v>N</v>
      </c>
      <c r="FF25" s="1" t="str">
        <f ca="1">IF(M24="","",IF(DS25="B",IF(M24="P",FU25,""),IF(M24="B",FU25,"")))</f>
        <v/>
      </c>
      <c r="FG25" s="1" t="str">
        <f ca="1">IF(M24="","",IF(DS25="B",IF(M24="B",FU25,""),IF(M24="P",FU25,"")))</f>
        <v>F3</v>
      </c>
      <c r="FH25" s="1" t="str">
        <f>IF(M25="P",IF(FH24="",1,FH24+1),"")</f>
        <v/>
      </c>
      <c r="FI25" s="1">
        <f>IF(M25="B",IF(FI24="",1,FI24+1),"")</f>
        <v>1</v>
      </c>
      <c r="FJ25" s="1" t="str">
        <f t="shared" si="10"/>
        <v>12301</v>
      </c>
      <c r="FK25" s="1" t="str">
        <f t="shared" si="10"/>
        <v>00010</v>
      </c>
      <c r="FL25" s="1" t="str">
        <f t="shared" si="67"/>
        <v>012301</v>
      </c>
      <c r="FM25" s="1" t="str">
        <f t="shared" si="68"/>
        <v>600010</v>
      </c>
      <c r="FN25" s="1" t="str">
        <f t="shared" si="69"/>
        <v>P</v>
      </c>
      <c r="FO25" s="1" t="str">
        <f t="shared" si="70"/>
        <v>P</v>
      </c>
      <c r="FP25" s="1" t="str">
        <f ca="1">IF(DW24="",DX24,DW24)&amp;F24</f>
        <v>F2L</v>
      </c>
      <c r="FQ25" s="1" t="str">
        <f t="shared" ca="1" si="71"/>
        <v>F3</v>
      </c>
      <c r="FR25" s="1" t="str">
        <f ca="1">IF(DY24="",DZ24,DY24)&amp;K24</f>
        <v>9</v>
      </c>
      <c r="FS25" s="1" t="str">
        <f t="shared" ca="1" si="72"/>
        <v/>
      </c>
      <c r="FT25" s="1" t="str">
        <f ca="1">IF(EA24="",EB24,EA24)&amp;R24</f>
        <v>F2L</v>
      </c>
      <c r="FU25" s="1" t="str">
        <f t="shared" ca="1" si="73"/>
        <v>F3</v>
      </c>
      <c r="FV25" s="1" t="str">
        <f t="shared" ca="1" si="74"/>
        <v>3</v>
      </c>
      <c r="FW25" s="1" t="str">
        <f t="shared" ca="1" si="75"/>
        <v/>
      </c>
      <c r="FX25" s="1" t="str">
        <f t="shared" ca="1" si="76"/>
        <v>3</v>
      </c>
      <c r="GA25" s="1">
        <f>General!A23</f>
        <v>0</v>
      </c>
      <c r="GB25" s="1">
        <f>General!B23</f>
        <v>0</v>
      </c>
      <c r="GC25" s="1" t="str">
        <f>General!C23</f>
        <v/>
      </c>
      <c r="GD25" s="1">
        <f>General!D23</f>
        <v>0</v>
      </c>
      <c r="GF25" s="1" t="str">
        <f>General!F23</f>
        <v>WLLL</v>
      </c>
      <c r="GG25" s="1">
        <f>General!G23</f>
        <v>-6</v>
      </c>
    </row>
    <row r="26" spans="1:189" ht="15.75" thickBot="1">
      <c r="A26" s="1">
        <v>17</v>
      </c>
      <c r="B26" s="9" t="str">
        <f ca="1">IF(M25="","",IF(EC26=ED26,"NB",IF(EC26&gt;ED26,"P"&amp;(EC26-ED26),"B"&amp;(ED26-EC26))))</f>
        <v>B1</v>
      </c>
      <c r="C26" s="49" t="str">
        <f t="shared" ca="1" si="1"/>
        <v/>
      </c>
      <c r="D26" s="44" t="str">
        <f t="shared" ca="1" si="11"/>
        <v/>
      </c>
      <c r="E26" s="45" t="str">
        <f t="shared" ca="1" si="12"/>
        <v>B</v>
      </c>
      <c r="F26" s="8" t="str">
        <f t="shared" ca="1" si="8"/>
        <v>L</v>
      </c>
      <c r="H26" s="52"/>
      <c r="I26" s="44"/>
      <c r="J26" s="25" t="str">
        <f t="shared" ca="1" si="13"/>
        <v>P1</v>
      </c>
      <c r="K26" s="13">
        <f t="shared" ca="1" si="14"/>
        <v>10</v>
      </c>
      <c r="L26" s="30"/>
      <c r="M26" s="16" t="s">
        <v>5</v>
      </c>
      <c r="O26" s="9" t="str">
        <f ca="1">IF(M25="","",VLOOKUP(CZ26,General!U:V,2,FALSE))</f>
        <v xml:space="preserve">L3O </v>
      </c>
      <c r="P26" s="12" t="str">
        <f ca="1">IF(M25="","",IF(W26="P",FU26,""))</f>
        <v>B</v>
      </c>
      <c r="Q26" s="25" t="str">
        <f ca="1">IF(M25="","",IF(W26="B",FU26,""))</f>
        <v/>
      </c>
      <c r="R26" s="43" t="str">
        <f t="shared" ca="1" si="15"/>
        <v>W</v>
      </c>
      <c r="S26" s="43">
        <f t="shared" ca="1" si="16"/>
        <v>1</v>
      </c>
      <c r="T26" s="56" t="str">
        <f ca="1">IF(M25="","",IF(EW26="S","",IF(S26&gt;=0,S26,IF(FE26="R",S26,""))))</f>
        <v/>
      </c>
      <c r="U26" s="43">
        <f ca="1">IF(M26="","",IF(T26="",SUM($T$5:$T26)+S26,SUM($T$5:$T26)))</f>
        <v>16</v>
      </c>
      <c r="V26" s="67" t="str">
        <f t="shared" ca="1" si="0"/>
        <v/>
      </c>
      <c r="W26" s="80" t="str" cm="1">
        <f t="array" aca="1" ref="W26" ca="1">IF(M25="","",INDIRECT(CZ26&amp; CR26))</f>
        <v>P</v>
      </c>
      <c r="X26" s="72" cm="1">
        <f t="array" aca="1" ref="X26" ca="1">IF(M25="","",INDIRECT(VLOOKUP(CZ26,General!R:T,3,FALSE) &amp; CR26))</f>
        <v>10</v>
      </c>
      <c r="Y26" s="80" t="str">
        <f>IF(M25="","",FN26)</f>
        <v>P</v>
      </c>
      <c r="Z26" s="70" t="str">
        <f t="shared" si="17"/>
        <v>Y</v>
      </c>
      <c r="AA26" s="81">
        <f>IF(M26="","",IF(EE25+EF26&gt;=10,10,IF(EE25+EF26&lt;=-10,-10,EE25+EF26)))</f>
        <v>-9</v>
      </c>
      <c r="AB26" s="80" t="str">
        <f>IF(M25="","",IF(FN26="B","P","B"))</f>
        <v>B</v>
      </c>
      <c r="AC26" s="70" t="str">
        <f t="shared" si="18"/>
        <v>N</v>
      </c>
      <c r="AD26" s="81">
        <f>IF(M26="","",IF(AD25+EG26&gt;=10,10,IF(AD25+EG26&lt;=-10,-10,AD25+EG26)))</f>
        <v>9</v>
      </c>
      <c r="AE26" s="80" t="str">
        <f>IF(M25="","",FO26)</f>
        <v>B</v>
      </c>
      <c r="AF26" s="70" t="str">
        <f t="shared" si="19"/>
        <v>N</v>
      </c>
      <c r="AG26" s="81">
        <f>IF(M26="","",IF(AG25+EH26&gt;=10,10,IF(AG25+EH26&lt;=-10,-10,AG25+EH26)))</f>
        <v>3</v>
      </c>
      <c r="AH26" s="80" t="str">
        <f>IF(M25="","",IF(FO26="B","P","B"))</f>
        <v>P</v>
      </c>
      <c r="AI26" s="70" t="str">
        <f t="shared" si="20"/>
        <v>Y</v>
      </c>
      <c r="AJ26" s="81">
        <f>IF(M26="","",IF(AJ25+EI26&gt;=10,10,IF(AJ25+EI26&lt;=-10,-10,AJ25+EI26)))</f>
        <v>-3</v>
      </c>
      <c r="AK26" s="80" t="str">
        <f t="shared" si="77"/>
        <v>P</v>
      </c>
      <c r="AL26" s="70" t="str">
        <f t="shared" si="21"/>
        <v>Y</v>
      </c>
      <c r="AM26" s="81">
        <f>IF(M26="","",IF(AM25+EJ26&gt;=10,10,IF(AM25+EJ26&lt;=-10,-10,AM25+EJ26)))</f>
        <v>10</v>
      </c>
      <c r="AN26" s="80" t="str">
        <f t="shared" si="22"/>
        <v>P</v>
      </c>
      <c r="AO26" s="70" t="str">
        <f t="shared" si="23"/>
        <v>Y</v>
      </c>
      <c r="AP26" s="81">
        <f>IF(M26="","",IF(AP25+EK26&gt;=10,10,IF(AP25+EK26&lt;=-10,-10,AP25+EK26)))</f>
        <v>10</v>
      </c>
      <c r="AQ26" s="80" t="str">
        <f t="shared" si="24"/>
        <v>B</v>
      </c>
      <c r="AR26" s="70" t="str">
        <f t="shared" si="25"/>
        <v>N</v>
      </c>
      <c r="AS26" s="81">
        <f>IF(M26="","",IF(AS25+EL26&gt;=10,10,IF(AS25+EL26&lt;=-10,-10,AS25+EL26)))</f>
        <v>-10</v>
      </c>
      <c r="AT26" s="80" t="str">
        <f t="shared" si="26"/>
        <v>P</v>
      </c>
      <c r="AU26" s="70" t="str">
        <f t="shared" si="27"/>
        <v>Y</v>
      </c>
      <c r="AV26" s="81">
        <f>IF(M26="","",IF(AV25+EM26&gt;=10,10,IF(AV25+EM26&lt;=-10,-10,AV25+EM26)))</f>
        <v>0</v>
      </c>
      <c r="AW26" s="80" t="str">
        <f t="shared" si="28"/>
        <v>B</v>
      </c>
      <c r="AX26" s="70" t="str">
        <f t="shared" si="29"/>
        <v>N</v>
      </c>
      <c r="AY26" s="81">
        <f>IF(M26="","",IF(AY25+EN26&gt;=10,10,IF(AY25+EN26&lt;=-10,-10,AY25+EN26)))</f>
        <v>0</v>
      </c>
      <c r="AZ26" s="80" t="str">
        <f t="shared" si="30"/>
        <v>B</v>
      </c>
      <c r="BA26" s="70" t="str">
        <f t="shared" si="31"/>
        <v>N</v>
      </c>
      <c r="BB26" s="81">
        <f>IF(M26="","",IF(BB25+EO26&gt;=10,10,IF(BB25+EO26&lt;=-10,-10,BB25+EO26)))</f>
        <v>-6</v>
      </c>
      <c r="BC26" s="80" t="str">
        <f t="shared" si="32"/>
        <v>P</v>
      </c>
      <c r="BD26" s="70" t="str">
        <f t="shared" si="33"/>
        <v>Y</v>
      </c>
      <c r="BE26" s="81">
        <f>IF(M26="","",IF(BE25+EP26&gt;=10,10,IF(BE25+EP26&lt;=-10,-10,BE25+EP26)))</f>
        <v>6</v>
      </c>
      <c r="BF26" s="80" t="str">
        <f t="shared" si="34"/>
        <v>B</v>
      </c>
      <c r="BG26" s="70" t="str">
        <f t="shared" si="35"/>
        <v>N</v>
      </c>
      <c r="BH26" s="81">
        <f>IF(M26="","",IF(BH25+EQ26&gt;=10,10,IF(BH25+EQ26&lt;=-10,-10,BH25+EQ26)))</f>
        <v>-10</v>
      </c>
      <c r="BI26" s="80" t="str">
        <f t="shared" si="36"/>
        <v>P</v>
      </c>
      <c r="BJ26" s="70" t="str">
        <f t="shared" si="37"/>
        <v>Y</v>
      </c>
      <c r="BK26" s="81">
        <f>IF(M26="","",IF(BK25+ER26&gt;=10,10,IF(BK25+ER26&lt;=-10,-10,BK25+ER26)))</f>
        <v>10</v>
      </c>
      <c r="BL26" s="80" t="str">
        <f t="shared" si="38"/>
        <v>P</v>
      </c>
      <c r="BM26" s="70" t="str">
        <f t="shared" si="39"/>
        <v>Y</v>
      </c>
      <c r="BN26" s="81">
        <f>IF(M26="","",IF(BN25+ES26&gt;=10,10,IF(BN25+ES26&lt;=-10,-10,BN25+ES26)))</f>
        <v>-6</v>
      </c>
      <c r="BO26" s="80" t="str">
        <f t="shared" si="40"/>
        <v>B</v>
      </c>
      <c r="BP26" s="70" t="str">
        <f t="shared" si="41"/>
        <v>N</v>
      </c>
      <c r="BQ26" s="81">
        <f>IF(M26="","",IF(BQ25+ET26&gt;=10,10,IF(BQ25+ET26&lt;=-10,-10,BQ25+ET26)))</f>
        <v>6</v>
      </c>
      <c r="BR26" s="80" t="str">
        <f t="shared" si="42"/>
        <v>P</v>
      </c>
      <c r="BS26" s="70" t="str">
        <f t="shared" si="43"/>
        <v>Y</v>
      </c>
      <c r="BT26" s="81">
        <f>IF(M26="","",IF(BT25+EU26&gt;=10,10,IF(BT25+EU26&lt;=-10,-10,BT25+EU26)))</f>
        <v>-9</v>
      </c>
      <c r="BU26" s="80" t="str">
        <f t="shared" si="44"/>
        <v>B</v>
      </c>
      <c r="BV26" s="70" t="str">
        <f t="shared" si="45"/>
        <v>N</v>
      </c>
      <c r="BW26" s="81">
        <f>IF(M26="","",IF(BW25+EV26&gt;=10,10,IF(BW25+EV26&lt;=-10,-10,BW25+EV26)))</f>
        <v>9</v>
      </c>
      <c r="BX26" s="70">
        <f t="shared" si="46"/>
        <v>10</v>
      </c>
      <c r="BY26" s="70">
        <f t="shared" si="47"/>
        <v>3</v>
      </c>
      <c r="BZ26" s="72"/>
      <c r="CA26" s="80">
        <f t="shared" si="48"/>
        <v>-9</v>
      </c>
      <c r="CB26" s="70">
        <f t="shared" si="49"/>
        <v>9</v>
      </c>
      <c r="CC26" s="70">
        <f t="shared" si="50"/>
        <v>3</v>
      </c>
      <c r="CD26" s="70">
        <f t="shared" si="51"/>
        <v>-3</v>
      </c>
      <c r="CE26" s="70">
        <f t="shared" si="52"/>
        <v>10</v>
      </c>
      <c r="CF26" s="70">
        <f t="shared" si="53"/>
        <v>10</v>
      </c>
      <c r="CG26" s="70">
        <f t="shared" si="54"/>
        <v>-10</v>
      </c>
      <c r="CH26" s="70">
        <f t="shared" si="55"/>
        <v>0</v>
      </c>
      <c r="CI26" s="70">
        <f t="shared" si="56"/>
        <v>0</v>
      </c>
      <c r="CJ26" s="70">
        <f t="shared" si="57"/>
        <v>-6</v>
      </c>
      <c r="CK26" s="70">
        <f t="shared" si="58"/>
        <v>6</v>
      </c>
      <c r="CL26" s="70">
        <f t="shared" si="59"/>
        <v>-10</v>
      </c>
      <c r="CM26" s="70">
        <f t="shared" si="60"/>
        <v>10</v>
      </c>
      <c r="CN26" s="70">
        <f t="shared" si="61"/>
        <v>-6</v>
      </c>
      <c r="CO26" s="70">
        <f t="shared" si="62"/>
        <v>6</v>
      </c>
      <c r="CP26" s="70">
        <f t="shared" si="63"/>
        <v>-9</v>
      </c>
      <c r="CQ26" s="72">
        <f t="shared" si="64"/>
        <v>9</v>
      </c>
      <c r="CR26" s="9">
        <v>26</v>
      </c>
      <c r="CS26" s="32">
        <f t="shared" si="82"/>
        <v>21</v>
      </c>
      <c r="CT26" s="9" t="str" cm="1">
        <f t="array" ref="CT26">IFERROR(INDEX($CA$4:$CQ$4,_xlfn.AGGREGATE(15,6,COLUMN($CA$4:$CQ$4)-COLUMN($BZ$1)/($CA$26:$CQ$26=MAX($CA$26:$CQ$26)),COLUMNS(CQ$4:$CQ4))),"")</f>
        <v>AK</v>
      </c>
      <c r="CU26" s="4" t="str" cm="1">
        <f t="array" ref="CU26">IFERROR(INDEX($CA$4:$CQ$4,_xlfn.AGGREGATE(15,6,COLUMN($CA$4:$CQ$4)-COLUMN($BZ$1)/($CA$26:$CQ$26=MAX($CA$26:$CQ$26)),COLUMNS($CQ$4:CR4))),"")</f>
        <v>AN</v>
      </c>
      <c r="CV26" s="4" t="str" cm="1">
        <f t="array" ref="CV26">IFERROR(INDEX($CA$4:$CQ$4,_xlfn.AGGREGATE(15,6,COLUMN($CA$4:$CQ$4)-COLUMN($BZ$1)/($CA$26:$CQ$26=MAX($CA$26:$CQ$26)),COLUMNS($CQ$4:CS4))),"")</f>
        <v>BI</v>
      </c>
      <c r="CW26" s="8" t="str" cm="1">
        <f t="array" ref="CW26">IFERROR(INDEX($CA$4:$CQ$4,_xlfn.AGGREGATE(15,6,COLUMN($CA$4:$CQ$4)-COLUMN($BZ$1)/($CA$26:$CQ$26=MAX($CA$26:$CQ$26)),COLUMNS($CQ$4:CT4))),"")</f>
        <v/>
      </c>
      <c r="CX26" s="106" t="str">
        <f t="shared" ca="1" si="78"/>
        <v>BI</v>
      </c>
      <c r="CY26" s="4" t="str">
        <f t="shared" ca="1" si="79"/>
        <v>R</v>
      </c>
      <c r="CZ26" s="4" t="str">
        <f t="shared" ca="1" si="66"/>
        <v>BI</v>
      </c>
      <c r="DA26" s="8">
        <f>IF(DA21=4,1,DA21+1)</f>
        <v>4</v>
      </c>
      <c r="DB26" s="9" t="str">
        <f>IFERROR(VLOOKUP(CT26,General!R:S,2,FALSE),"")</f>
        <v>AL</v>
      </c>
      <c r="DC26" s="4" t="str">
        <f>IFERROR(VLOOKUP(CU26,General!R:S,2,FALSE),"")</f>
        <v>AO</v>
      </c>
      <c r="DD26" s="4" t="str">
        <f>IFERROR(VLOOKUP(CV26,General!R:S,2,FALSE),"")</f>
        <v>BJ</v>
      </c>
      <c r="DE26" s="8" t="str">
        <f>IFERROR(VLOOKUP(CW26,General!R:S,2,FALSE),"")</f>
        <v/>
      </c>
      <c r="DF26" s="9">
        <f ca="1">IF(CT26="",-1,COUNTIF(INDIRECT(DB26&amp;$CR$10):INDIRECT(DB26&amp;CR26),"Y"))</f>
        <v>11</v>
      </c>
      <c r="DG26" s="4">
        <f ca="1">IF(CU26="",-1,COUNTIF(INDIRECT(DC26&amp;$CR$10):INDIRECT(DC26&amp;CR26),"Y"))</f>
        <v>10</v>
      </c>
      <c r="DH26" s="4">
        <f ca="1">IF(CV26="",-1,COUNTIF(INDIRECT(DD26&amp;$CR$10):INDIRECT(DD26&amp;CR26),"Y"))</f>
        <v>12</v>
      </c>
      <c r="DI26" s="32">
        <f ca="1">IF(CW26="",-1,COUNTIF(INDIRECT(DE26&amp;$CR$10):INDIRECT(DE26&amp;CR26),"Y"))</f>
        <v>-1</v>
      </c>
      <c r="DJ26" s="9" t="str" cm="1">
        <f t="array" aca="1" ref="DJ26" ca="1">IFERROR(INDEX($CT$26:$CW$26,_xlfn.AGGREGATE(15,6,COLUMN($CT$26:$CW$26)-COLUMN($CS$26)/($DF$26:$DI$26=MAX($DF$26:$DI$26)),COLUMNS($CT$26:CT26))),"")</f>
        <v>BI</v>
      </c>
      <c r="DK26" s="9" t="str" cm="1">
        <f t="array" aca="1" ref="DK26" ca="1">IFERROR(INDEX($CT$26:$CW$26,_xlfn.AGGREGATE(15,6,COLUMN($CT$26:$CW$26)-COLUMN($CS$26)/($DF$26:$DI$26=MAX($DF$26:$DI$26)),COLUMNS($CT$26:CU26))),"")</f>
        <v/>
      </c>
      <c r="DL26" s="9" t="str" cm="1">
        <f t="array" aca="1" ref="DL26" ca="1">IFERROR(INDEX($CT$26:$CW$26,_xlfn.AGGREGATE(15,6,COLUMN($CT$26:$CW$26)-COLUMN($CS$26)/($DF$26:$DI$26=MAX($DF$26:$DI$26)),COLUMNS($CT$26:CV26))),"")</f>
        <v/>
      </c>
      <c r="DM26" s="9" t="str" cm="1">
        <f t="array" aca="1" ref="DM26" ca="1">IFERROR(INDEX($CT$26:$CW$26,_xlfn.AGGREGATE(15,6,COLUMN($CT$26:$CW$26)-COLUMN($CS$26)/($DF$26:$DI$26=MAX($DF$26:$DI$26)),COLUMNS($CT$26:CW26))),"")</f>
        <v/>
      </c>
      <c r="DN26" s="117">
        <f t="shared" ca="1" si="80"/>
        <v>1</v>
      </c>
      <c r="DO26" s="32">
        <f t="shared" ca="1" si="81"/>
        <v>1</v>
      </c>
      <c r="DP26" s="8" t="str">
        <f t="shared" ca="1" si="9"/>
        <v>BI</v>
      </c>
      <c r="DQ26" s="9" t="str">
        <f t="shared" ca="1" si="5"/>
        <v>T</v>
      </c>
      <c r="DR26" s="4" t="str">
        <f t="shared" ca="1" si="6"/>
        <v>T</v>
      </c>
      <c r="DS26" s="4" t="str">
        <f t="shared" ca="1" si="7"/>
        <v>C</v>
      </c>
      <c r="DT26" s="4" t="str">
        <f t="shared" ca="1" si="2"/>
        <v>LL</v>
      </c>
      <c r="DU26" s="4" t="str">
        <f t="shared" ca="1" si="3"/>
        <v>910</v>
      </c>
      <c r="DV26" s="4" t="str">
        <f t="shared" ca="1" si="4"/>
        <v>LW</v>
      </c>
      <c r="DW26" s="1" t="str">
        <f ca="1">IF(M25="","",IF(DQ26="B",IF(M25="P",FQ26,""),IF(M24="B",FQ26,"")))</f>
        <v/>
      </c>
      <c r="DX26" s="1" t="str">
        <f ca="1">IF(M25="","",IF(DQ26="B",IF(M25="B",FQ26,""),IF(M24="P",FQ26,"")))</f>
        <v>B</v>
      </c>
      <c r="DY26" s="1" t="str">
        <f ca="1">IF(M25="","",IF(DR26="C",IF(M25="B",FS26,""),IF(M24="B",FS26,"")))</f>
        <v/>
      </c>
      <c r="DZ26" s="1" t="str">
        <f ca="1">IF(M25="","",IF(DR26="C",IF(M25="P",FS26,""),IF(M24="P",FS26,"")))</f>
        <v>B</v>
      </c>
      <c r="EA26" s="1" t="str">
        <f ca="1">IF(M25="","",IF(AND(DW26="L5",DZ26="L5",FG26=""),"L0",FF26))</f>
        <v>B</v>
      </c>
      <c r="EB26" s="1" t="str">
        <f ca="1">IF(M25="","",IF(AND(DX26="L5",DZ26="L5",FF26=""),"L0",FG26))</f>
        <v/>
      </c>
      <c r="EC26" s="1">
        <f ca="1">IF(D26="",0,IF(OR(D26="B",D26="XB"),1,INT(RIGHT(D26))))+IF(I26="",0,IF(OR(I26="B",I26="XB"),1,INT(RIGHT(I26))))+IF(P26="",0,IF(OR(P26="B",P26="XB"),1,INT(RIGHT(P26))))</f>
        <v>1</v>
      </c>
      <c r="ED26" s="1">
        <f ca="1">IF(E26="",0,IF(OR(E26="B",E26="XB"),1,INT(RIGHT(E26))))+IF(J26="",0,IF(OR(J26="B",J26="XB"),1,INT(RIGHT(J26))))+IF(Q26="",0,IF(OR(Q26="B",Q26="XB"),1,INT(RIGHT(Q26))))</f>
        <v>2</v>
      </c>
      <c r="EE26" s="9">
        <f>IF(M26="","",IF(EE25+EF26&gt;=10,10,IF(EE25+EF26&lt;=-10,-10,EE25+EF26)))</f>
        <v>-9</v>
      </c>
      <c r="EF26" s="4">
        <f>IF(Z26="",0,IFERROR(VLOOKUP(Z21&amp;Z22&amp;Z23&amp;Z24&amp;Z25&amp;Z26,General!I:J,2,FALSE),0))</f>
        <v>1</v>
      </c>
      <c r="EG26" s="4">
        <f>IF(AC26="",0,IFERROR(VLOOKUP(AC21&amp;AC22&amp;AC23&amp;AC24&amp;AC25&amp;AC26,General!I:J,2,FALSE),0))</f>
        <v>-1</v>
      </c>
      <c r="EH26" s="4">
        <f>IF(AF26="",0,IFERROR(VLOOKUP(AF21&amp;AF22&amp;AF23&amp;AF24&amp;AF25&amp;AF26,General!I:J,2,FALSE),0))</f>
        <v>-3</v>
      </c>
      <c r="EI26" s="4">
        <f>IF(AI26="",0,IFERROR(VLOOKUP(AI21&amp;AI22&amp;AI23&amp;AI24&amp;AI25&amp;AI26,General!I:J,2,FALSE),0))</f>
        <v>3</v>
      </c>
      <c r="EJ26" s="4">
        <f>IF(AL26="",0,IFERROR(VLOOKUP(AL21&amp;AL22&amp;AL23&amp;AL24&amp;AL25&amp;AL26,General!I:J,2,FALSE),0))</f>
        <v>6</v>
      </c>
      <c r="EK26" s="4">
        <f>IF(AO26="",0,IFERROR(VLOOKUP(AO21&amp;AO22&amp;AO23&amp;AO24&amp;AO25&amp;AO26,General!I:J,2,FALSE),0))</f>
        <v>6</v>
      </c>
      <c r="EL26" s="4">
        <f>IF(AR26="",0,IFERROR(VLOOKUP(AR21&amp;AR22&amp;AR23&amp;AR24&amp;AR25&amp;AR26,General!I:J,2,FALSE),0))</f>
        <v>-6</v>
      </c>
      <c r="EM26" s="4">
        <f>IF(AU26="",0,IFERROR(VLOOKUP(AU21&amp;AU22&amp;AU23&amp;AU24&amp;AU25&amp;AU26,General!I:J,2,FALSE),0))</f>
        <v>1</v>
      </c>
      <c r="EN26" s="4">
        <f>IF(AX26="",0,IFERROR(VLOOKUP(AX21&amp;AX22&amp;AX23&amp;AX24&amp;AX25&amp;AX26,General!I:J,2,FALSE),0))</f>
        <v>-1</v>
      </c>
      <c r="EO26" s="4">
        <f>IF(BA26="",0,IFERROR(VLOOKUP(BA21&amp;BA22&amp;BA23&amp;BA24&amp;BA25&amp;BA26,General!I:J,2,FALSE),0))</f>
        <v>-6</v>
      </c>
      <c r="EP26" s="4">
        <f>IF(BD26="",0,IFERROR(VLOOKUP(BD21&amp;BD22&amp;BD23&amp;BD24&amp;BD25&amp;BD26,General!I:J,2,FALSE),0))</f>
        <v>6</v>
      </c>
      <c r="EQ26" s="4">
        <f>IF(BG26="",0,IFERROR(VLOOKUP(BG21&amp;BG22&amp;BG23&amp;BG24&amp;BG25&amp;BG26,General!I:J,2,FALSE),0))</f>
        <v>-3</v>
      </c>
      <c r="ER26" s="4">
        <f>IF(BJ26="",0,IFERROR(VLOOKUP(BJ21&amp;BJ22&amp;BJ23&amp;BJ24&amp;BJ25&amp;BJ26,General!I:J,2,FALSE),0))</f>
        <v>3</v>
      </c>
      <c r="ES26" s="4">
        <f>IF(BM26="",0,IFERROR(VLOOKUP(BM21&amp;BM22&amp;BM23&amp;BM24&amp;BM25&amp;BM26,General!I:J,2,FALSE),0))</f>
        <v>1</v>
      </c>
      <c r="ET26" s="4">
        <f>IF(BP26="",0,IFERROR(VLOOKUP(BP21&amp;BP22&amp;BP23&amp;BP24&amp;BP25&amp;BP26,General!I:J,2,FALSE),0))</f>
        <v>-1</v>
      </c>
      <c r="EU26" s="4">
        <f>IF(BS26="",0,IFERROR(VLOOKUP(BS21&amp;BS22&amp;BS23&amp;BS24&amp;BS25&amp;BS26,General!I:J,2,FALSE),0))</f>
        <v>1</v>
      </c>
      <c r="EV26" s="8">
        <f>IF(BV26="",0,IFERROR(VLOOKUP(BV21&amp;BV22&amp;BV23&amp;BV24&amp;BV25&amp;BV26,General!I:J,2,FALSE),0))</f>
        <v>-1</v>
      </c>
      <c r="EW26" s="1" t="str">
        <f ca="1">IF(M25="","",IF(FE25="R","S",IF(EW25="S","C",IF(S25&gt;=0,"S","C"))))</f>
        <v>S</v>
      </c>
      <c r="EX26" s="1" t="str">
        <f ca="1">IF(OR(F22&amp;F23&amp;F24="WLW",F23&amp;F24="WW"),"Y","N")</f>
        <v>N</v>
      </c>
      <c r="EY26" s="1" t="str">
        <f ca="1">IF(OR(K22&amp;K23&amp;K24="WLW",K23&amp;K24="WW"),"Y","N")</f>
        <v>N</v>
      </c>
      <c r="EZ26" s="1" t="str">
        <f ca="1">IF(OR(R22&amp;R23&amp;R24="WLW",R23&amp;R24="WW"),"Y","N")</f>
        <v>N</v>
      </c>
      <c r="FA26" s="1">
        <f ca="1">IF(M25="","",IF(EW26="S",1,FA25+1))</f>
        <v>1</v>
      </c>
      <c r="FB26" s="14" t="str">
        <f ca="1">IF(FB25="Y","N",IF(M25="","",(IF(AND(F25&amp;F26="WW",OR(EW25&amp;EW26="SC",EW25&amp;EW26="CC")),"Y",IF(AND(F24&amp;F25&amp;F26="WLW",FQ26&lt;&gt;"B",OR(EW24&amp;EW25&amp;EW26="SCC",EW24&amp;EW25&amp;EW26="CCC")),"Y","N")))))</f>
        <v>N</v>
      </c>
      <c r="FC26" s="1" t="str">
        <f ca="1">IF(FC25="Y","N",IF(M25="","",IF(AND(K25&amp;K26="WW",OR(EW25&amp;EW26="SC",EW25&amp;EW26="CC")),"Y",IF(AND(K24&amp;K25&amp;K26="WLW",FS26&lt;&gt;"B",OR(EW24&amp;EW25&amp;EW26="SCC",EW24&amp;EW25&amp;EW26="CCC")),"Y","N"))))</f>
        <v>N</v>
      </c>
      <c r="FD26" s="1" t="str">
        <f ca="1">IF(FD25="Y","N",IF(M25="","",IF(AND(R25&amp;R26="WW",OR(EW25&amp;EW26="SC",EW25&amp;EW26="CC")),"Y",IF(AND(R24&amp;R25&amp;R26="WLW",FU26&lt;&gt;"B",OR(EW24&amp;EW25&amp;EW26="SCC",EW24&amp;EW25&amp;EW26="CCC")),"Y","N"))))</f>
        <v>N</v>
      </c>
      <c r="FE26" s="1" t="str">
        <f ca="1">IF(M25="","",IF(AND(S26&lt;0,FA26&gt;2,S26&gt;=(2-FA26)),"R","N"))</f>
        <v>N</v>
      </c>
      <c r="FF26" s="1" t="str">
        <f ca="1">IF(M25="","",IF(DS26="B",IF(M25="P",FU26,""),IF(M25="B",FU26,"")))</f>
        <v>B</v>
      </c>
      <c r="FG26" s="1" t="str">
        <f ca="1">IF(M25="","",IF(DS26="B",IF(M25="B",FU26,""),IF(M25="P",FU26,"")))</f>
        <v/>
      </c>
      <c r="FH26" s="1">
        <f>IF(M26="P",IF(FH25="",1,FH25+1),"")</f>
        <v>1</v>
      </c>
      <c r="FI26" s="1" t="str">
        <f>IF(M26="B",IF(FI25="",1,FI25+1),"")</f>
        <v/>
      </c>
      <c r="FJ26" s="1" t="str">
        <f t="shared" ref="FJ26:FJ45" si="83">IF(FH21="",0,FH21)&amp;IF(FH22="",0,FH22)&amp;IF(FH23="",0,FH23)&amp;IF(FH24="",0,FH24)&amp;IF(FH25="",0,FH25)</f>
        <v>23010</v>
      </c>
      <c r="FK26" s="1" t="str">
        <f t="shared" ref="FK26:FK45" si="84">IF(FI21="",0,FI21)&amp;IF(FI22="",0,FI22)&amp;IF(FI23="",0,FI23)&amp;IF(FI24="",0,FI24)&amp;IF(FI25="",0,FI25)</f>
        <v>00101</v>
      </c>
      <c r="FL26" s="1" t="str">
        <f t="shared" si="67"/>
        <v>123010</v>
      </c>
      <c r="FM26" s="1" t="str">
        <f t="shared" si="68"/>
        <v>000101</v>
      </c>
      <c r="FN26" s="1" t="str">
        <f t="shared" si="69"/>
        <v>P</v>
      </c>
      <c r="FO26" s="1" t="str">
        <f t="shared" si="70"/>
        <v>B</v>
      </c>
      <c r="FP26" s="1" t="str">
        <f ca="1">IF(DW25="",DX25,DW25)&amp;F25</f>
        <v>F3L</v>
      </c>
      <c r="FQ26" s="1" t="str">
        <f t="shared" ca="1" si="71"/>
        <v>B</v>
      </c>
      <c r="FR26" s="1" t="str">
        <f ca="1">IF(DY25="",DZ25,DY25)&amp;K25</f>
        <v>10</v>
      </c>
      <c r="FS26" s="1" t="str">
        <f t="shared" ca="1" si="72"/>
        <v>B</v>
      </c>
      <c r="FT26" s="1" t="str">
        <f ca="1">IF(EA25="",EB25,EA25)&amp;R25</f>
        <v>F3W</v>
      </c>
      <c r="FU26" s="1" t="str">
        <f t="shared" ca="1" si="73"/>
        <v>B</v>
      </c>
      <c r="FV26" s="1">
        <f t="shared" ca="1" si="74"/>
        <v>1</v>
      </c>
      <c r="FW26" s="1">
        <f t="shared" ca="1" si="75"/>
        <v>1</v>
      </c>
      <c r="FX26" s="1">
        <f t="shared" ca="1" si="76"/>
        <v>1</v>
      </c>
      <c r="GA26" s="1">
        <f>General!A24</f>
        <v>0</v>
      </c>
      <c r="GB26" s="1">
        <f>General!B24</f>
        <v>0</v>
      </c>
      <c r="GC26" s="1" t="str">
        <f>General!C24</f>
        <v/>
      </c>
      <c r="GD26" s="1">
        <f>General!D24</f>
        <v>0</v>
      </c>
      <c r="GF26" s="1" t="str">
        <f>General!F24</f>
        <v>WLLW</v>
      </c>
      <c r="GG26" s="1">
        <f>General!G24</f>
        <v>1</v>
      </c>
    </row>
    <row r="27" spans="1:189" ht="15.75" thickBot="1">
      <c r="A27" s="1">
        <v>18</v>
      </c>
      <c r="B27" s="9" t="str">
        <f ca="1">IF(M26="","",IF(EC27=ED27,"NB",IF(EC27&gt;ED27,"P"&amp;(EC27-ED27),"B"&amp;(ED27-EC27))))</f>
        <v>B6</v>
      </c>
      <c r="C27" s="49" t="str">
        <f t="shared" ca="1" si="1"/>
        <v>B</v>
      </c>
      <c r="D27" s="44" t="str">
        <f t="shared" ca="1" si="11"/>
        <v>F2</v>
      </c>
      <c r="E27" s="45" t="str">
        <f t="shared" ca="1" si="12"/>
        <v/>
      </c>
      <c r="F27" s="8" t="str">
        <f t="shared" ca="1" si="8"/>
        <v>L</v>
      </c>
      <c r="H27" s="52"/>
      <c r="I27" s="44"/>
      <c r="J27" s="25" t="str">
        <f t="shared" ca="1" si="13"/>
        <v>L4</v>
      </c>
      <c r="K27" s="13">
        <f t="shared" ca="1" si="14"/>
        <v>10</v>
      </c>
      <c r="L27" s="30"/>
      <c r="M27" s="16" t="s">
        <v>6</v>
      </c>
      <c r="O27" s="9" t="str">
        <f ca="1">IF(M26="","",VLOOKUP(CZ27,General!U:V,2,FALSE))</f>
        <v xml:space="preserve">L3O </v>
      </c>
      <c r="P27" s="12" t="str">
        <f ca="1">IF(M26="","",IF(W27="P",FU27,""))</f>
        <v/>
      </c>
      <c r="Q27" s="25" t="str">
        <f ca="1">IF(M26="","",IF(W27="B",FU27,""))</f>
        <v>L4</v>
      </c>
      <c r="R27" s="43" t="str">
        <f t="shared" ca="1" si="15"/>
        <v>W</v>
      </c>
      <c r="S27" s="43">
        <f t="shared" ca="1" si="16"/>
        <v>5</v>
      </c>
      <c r="T27" s="56">
        <f ca="1">IF(M26="","",IF(EW27="S","",IF(S27&gt;=0,S27,IF(FE27="R",S27,""))))</f>
        <v>5</v>
      </c>
      <c r="U27" s="43">
        <f ca="1">IF(M27="","",IF(T27="",SUM($T$5:$T27)+S27,SUM($T$5:$T27)))</f>
        <v>20</v>
      </c>
      <c r="V27" s="67" t="str">
        <f t="shared" ca="1" si="0"/>
        <v/>
      </c>
      <c r="W27" s="80" t="str" cm="1">
        <f t="array" aca="1" ref="W27" ca="1">IF(M26="","",INDIRECT(CZ27&amp; CR27))</f>
        <v>B</v>
      </c>
      <c r="X27" s="72" cm="1">
        <f t="array" aca="1" ref="X27" ca="1">IF(M26="","",INDIRECT(VLOOKUP(CZ27,General!R:T,3,FALSE) &amp; CR27))</f>
        <v>10</v>
      </c>
      <c r="Y27" s="80" t="str">
        <f>IF(M26="","",FN27)</f>
        <v>P</v>
      </c>
      <c r="Z27" s="70" t="str">
        <f t="shared" si="17"/>
        <v>N</v>
      </c>
      <c r="AA27" s="81">
        <f>IF(M27="","",IF(EE26+EF27&gt;=10,10,IF(EE26+EF27&lt;=-10,-10,EE26+EF27)))</f>
        <v>-10</v>
      </c>
      <c r="AB27" s="80" t="str">
        <f>IF(M26="","",IF(FN27="B","P","B"))</f>
        <v>B</v>
      </c>
      <c r="AC27" s="70" t="str">
        <f t="shared" si="18"/>
        <v>Y</v>
      </c>
      <c r="AD27" s="81">
        <f>IF(M27="","",IF(AD26+EG27&gt;=10,10,IF(AD26+EG27&lt;=-10,-10,AD26+EG27)))</f>
        <v>10</v>
      </c>
      <c r="AE27" s="80" t="str">
        <f>IF(M26="","",FO27)</f>
        <v>P</v>
      </c>
      <c r="AF27" s="70" t="str">
        <f t="shared" si="19"/>
        <v>N</v>
      </c>
      <c r="AG27" s="81">
        <f>IF(M27="","",IF(AG26+EH27&gt;=10,10,IF(AG26+EH27&lt;=-10,-10,AG26+EH27)))</f>
        <v>-3</v>
      </c>
      <c r="AH27" s="80" t="str">
        <f>IF(M26="","",IF(FO27="B","P","B"))</f>
        <v>B</v>
      </c>
      <c r="AI27" s="70" t="str">
        <f t="shared" si="20"/>
        <v>Y</v>
      </c>
      <c r="AJ27" s="81">
        <f>IF(M27="","",IF(AJ26+EI27&gt;=10,10,IF(AJ26+EI27&lt;=-10,-10,AJ26+EI27)))</f>
        <v>3</v>
      </c>
      <c r="AK27" s="80" t="str">
        <f t="shared" si="77"/>
        <v>B</v>
      </c>
      <c r="AL27" s="70" t="str">
        <f t="shared" si="21"/>
        <v>Y</v>
      </c>
      <c r="AM27" s="81">
        <f>IF(M27="","",IF(AM26+EJ27&gt;=10,10,IF(AM26+EJ27&lt;=-10,-10,AM26+EJ27)))</f>
        <v>10</v>
      </c>
      <c r="AN27" s="80" t="str">
        <f t="shared" si="22"/>
        <v>B</v>
      </c>
      <c r="AO27" s="70" t="str">
        <f t="shared" si="23"/>
        <v>Y</v>
      </c>
      <c r="AP27" s="81">
        <f>IF(M27="","",IF(AP26+EK27&gt;=10,10,IF(AP26+EK27&lt;=-10,-10,AP26+EK27)))</f>
        <v>10</v>
      </c>
      <c r="AQ27" s="80" t="str">
        <f t="shared" si="24"/>
        <v>P</v>
      </c>
      <c r="AR27" s="70" t="str">
        <f t="shared" si="25"/>
        <v>N</v>
      </c>
      <c r="AS27" s="81">
        <f>IF(M27="","",IF(AS26+EL27&gt;=10,10,IF(AS26+EL27&lt;=-10,-10,AS26+EL27)))</f>
        <v>-10</v>
      </c>
      <c r="AT27" s="80" t="str">
        <f t="shared" si="26"/>
        <v>P</v>
      </c>
      <c r="AU27" s="70" t="str">
        <f t="shared" si="27"/>
        <v>N</v>
      </c>
      <c r="AV27" s="81">
        <f>IF(M27="","",IF(AV26+EM27&gt;=10,10,IF(AV26+EM27&lt;=-10,-10,AV26+EM27)))</f>
        <v>-1</v>
      </c>
      <c r="AW27" s="80" t="str">
        <f t="shared" si="28"/>
        <v>B</v>
      </c>
      <c r="AX27" s="70" t="str">
        <f t="shared" si="29"/>
        <v>Y</v>
      </c>
      <c r="AY27" s="81">
        <f>IF(M27="","",IF(AY26+EN27&gt;=10,10,IF(AY26+EN27&lt;=-10,-10,AY26+EN27)))</f>
        <v>1</v>
      </c>
      <c r="AZ27" s="80" t="str">
        <f t="shared" si="30"/>
        <v>P</v>
      </c>
      <c r="BA27" s="70" t="str">
        <f t="shared" si="31"/>
        <v>N</v>
      </c>
      <c r="BB27" s="81">
        <f>IF(M27="","",IF(BB26+EO27&gt;=10,10,IF(BB26+EO27&lt;=-10,-10,BB26+EO27)))</f>
        <v>-10</v>
      </c>
      <c r="BC27" s="80" t="str">
        <f t="shared" si="32"/>
        <v>B</v>
      </c>
      <c r="BD27" s="70" t="str">
        <f t="shared" si="33"/>
        <v>Y</v>
      </c>
      <c r="BE27" s="81">
        <f>IF(M27="","",IF(BE26+EP27&gt;=10,10,IF(BE26+EP27&lt;=-10,-10,BE26+EP27)))</f>
        <v>10</v>
      </c>
      <c r="BF27" s="80" t="str">
        <f t="shared" si="34"/>
        <v>P</v>
      </c>
      <c r="BG27" s="70" t="str">
        <f t="shared" si="35"/>
        <v>N</v>
      </c>
      <c r="BH27" s="81">
        <f>IF(M27="","",IF(BH26+EQ27&gt;=10,10,IF(BH26+EQ27&lt;=-10,-10,BH26+EQ27)))</f>
        <v>-10</v>
      </c>
      <c r="BI27" s="80" t="str">
        <f t="shared" si="36"/>
        <v>B</v>
      </c>
      <c r="BJ27" s="70" t="str">
        <f t="shared" si="37"/>
        <v>Y</v>
      </c>
      <c r="BK27" s="81">
        <f>IF(M27="","",IF(BK26+ER27&gt;=10,10,IF(BK26+ER27&lt;=-10,-10,BK26+ER27)))</f>
        <v>10</v>
      </c>
      <c r="BL27" s="80" t="str">
        <f t="shared" si="38"/>
        <v>B</v>
      </c>
      <c r="BM27" s="70" t="str">
        <f t="shared" si="39"/>
        <v>Y</v>
      </c>
      <c r="BN27" s="81">
        <f>IF(M27="","",IF(BN26+ES27&gt;=10,10,IF(BN26+ES27&lt;=-10,-10,BN26+ES27)))</f>
        <v>-3</v>
      </c>
      <c r="BO27" s="80" t="str">
        <f t="shared" si="40"/>
        <v>P</v>
      </c>
      <c r="BP27" s="70" t="str">
        <f t="shared" si="41"/>
        <v>N</v>
      </c>
      <c r="BQ27" s="81">
        <f>IF(M27="","",IF(BQ26+ET27&gt;=10,10,IF(BQ26+ET27&lt;=-10,-10,BQ26+ET27)))</f>
        <v>3</v>
      </c>
      <c r="BR27" s="80" t="str">
        <f t="shared" si="42"/>
        <v>P</v>
      </c>
      <c r="BS27" s="70" t="str">
        <f t="shared" si="43"/>
        <v>N</v>
      </c>
      <c r="BT27" s="81">
        <f>IF(M27="","",IF(BT26+EU27&gt;=10,10,IF(BT26+EU27&lt;=-10,-10,BT26+EU27)))</f>
        <v>-10</v>
      </c>
      <c r="BU27" s="80" t="str">
        <f t="shared" si="44"/>
        <v>B</v>
      </c>
      <c r="BV27" s="70" t="str">
        <f t="shared" si="45"/>
        <v>Y</v>
      </c>
      <c r="BW27" s="81">
        <f>IF(M27="","",IF(BW26+EV27&gt;=10,10,IF(BW26+EV27&lt;=-10,-10,BW26+EV27)))</f>
        <v>10</v>
      </c>
      <c r="BX27" s="70">
        <f t="shared" si="46"/>
        <v>10</v>
      </c>
      <c r="BY27" s="70">
        <f t="shared" si="47"/>
        <v>6</v>
      </c>
      <c r="BZ27" s="72"/>
      <c r="CA27" s="80">
        <f t="shared" si="48"/>
        <v>-10</v>
      </c>
      <c r="CB27" s="70">
        <f t="shared" si="49"/>
        <v>10</v>
      </c>
      <c r="CC27" s="70">
        <f t="shared" si="50"/>
        <v>-3</v>
      </c>
      <c r="CD27" s="70">
        <f t="shared" si="51"/>
        <v>3</v>
      </c>
      <c r="CE27" s="70">
        <f t="shared" si="52"/>
        <v>10</v>
      </c>
      <c r="CF27" s="70">
        <f t="shared" si="53"/>
        <v>10</v>
      </c>
      <c r="CG27" s="70">
        <f t="shared" si="54"/>
        <v>-10</v>
      </c>
      <c r="CH27" s="70">
        <f t="shared" si="55"/>
        <v>-1</v>
      </c>
      <c r="CI27" s="70">
        <f t="shared" si="56"/>
        <v>1</v>
      </c>
      <c r="CJ27" s="70">
        <f t="shared" si="57"/>
        <v>-10</v>
      </c>
      <c r="CK27" s="70">
        <f t="shared" si="58"/>
        <v>10</v>
      </c>
      <c r="CL27" s="70">
        <f t="shared" si="59"/>
        <v>-10</v>
      </c>
      <c r="CM27" s="70">
        <f t="shared" si="60"/>
        <v>10</v>
      </c>
      <c r="CN27" s="70">
        <f t="shared" si="61"/>
        <v>-3</v>
      </c>
      <c r="CO27" s="70">
        <f t="shared" si="62"/>
        <v>3</v>
      </c>
      <c r="CP27" s="70">
        <f t="shared" si="63"/>
        <v>-10</v>
      </c>
      <c r="CQ27" s="72">
        <f t="shared" si="64"/>
        <v>10</v>
      </c>
      <c r="CR27" s="9">
        <v>27</v>
      </c>
      <c r="CS27" s="32">
        <f t="shared" si="82"/>
        <v>22</v>
      </c>
      <c r="CT27" s="9" t="str" cm="1">
        <f t="array" ref="CT27">IFERROR(INDEX($CA$4:$CQ$4,_xlfn.AGGREGATE(15,6,COLUMN($CA$4:$CQ$4)-COLUMN($BZ$1)/($CA$27:$CQ$27=MAX($CA$27:$CQ$27)),COLUMNS(CQ$4:$CQ4))),"")</f>
        <v>AB</v>
      </c>
      <c r="CU27" s="4" t="str" cm="1">
        <f t="array" ref="CU27">IFERROR(INDEX($CA$4:$CQ$4,_xlfn.AGGREGATE(15,6,COLUMN($CA$4:$CQ$4)-COLUMN($BZ$1)/($CA$27:$CQ$27=MAX($CA$27:$CQ$27)),COLUMNS($CQ$4:CR4))),"")</f>
        <v>AK</v>
      </c>
      <c r="CV27" s="4" t="str" cm="1">
        <f t="array" ref="CV27">IFERROR(INDEX($CA$4:$CQ$4,_xlfn.AGGREGATE(15,6,COLUMN($CA$4:$CQ$4)-COLUMN($BZ$1)/($CA$27:$CQ$27=MAX($CA$27:$CQ$27)),COLUMNS($CQ$4:CS4))),"")</f>
        <v>AN</v>
      </c>
      <c r="CW27" s="8" t="str" cm="1">
        <f t="array" ref="CW27">IFERROR(INDEX($CA$4:$CQ$4,_xlfn.AGGREGATE(15,6,COLUMN($CA$4:$CQ$4)-COLUMN($BZ$1)/($CA$27:$CQ$27=MAX($CA$27:$CQ$27)),COLUMNS($CQ$4:CT4))),"")</f>
        <v>BC</v>
      </c>
      <c r="CX27" s="106" t="str">
        <f t="shared" ca="1" si="78"/>
        <v>AK</v>
      </c>
      <c r="CY27" s="4" t="str">
        <f t="shared" ca="1" si="79"/>
        <v>N</v>
      </c>
      <c r="CZ27" s="4" t="str">
        <f t="shared" ca="1" si="66"/>
        <v>BI</v>
      </c>
      <c r="DA27" s="8"/>
      <c r="DB27" s="9" t="str">
        <f>IFERROR(VLOOKUP(CT27,General!R:S,2,FALSE),"")</f>
        <v>AC</v>
      </c>
      <c r="DC27" s="4" t="str">
        <f>IFERROR(VLOOKUP(CU27,General!R:S,2,FALSE),"")</f>
        <v>AL</v>
      </c>
      <c r="DD27" s="4" t="str">
        <f>IFERROR(VLOOKUP(CV27,General!R:S,2,FALSE),"")</f>
        <v>AO</v>
      </c>
      <c r="DE27" s="8" t="str">
        <f>IFERROR(VLOOKUP(CW27,General!R:S,2,FALSE),"")</f>
        <v>BD</v>
      </c>
      <c r="DF27" s="9">
        <f ca="1">IF(CT27="",-1,COUNTIF(INDIRECT(DB27&amp;$CR$10):INDIRECT(DB27&amp;CR27),"Y"))</f>
        <v>12</v>
      </c>
      <c r="DG27" s="4">
        <f ca="1">IF(CU27="",-1,COUNTIF(INDIRECT(DC27&amp;$CR$10):INDIRECT(DC27&amp;CR27),"Y"))</f>
        <v>12</v>
      </c>
      <c r="DH27" s="4">
        <f ca="1">IF(CV27="",-1,COUNTIF(INDIRECT(DD27&amp;$CR$10):INDIRECT(DD27&amp;CR27),"Y"))</f>
        <v>11</v>
      </c>
      <c r="DI27" s="32">
        <f ca="1">IF(CW27="",-1,COUNTIF(INDIRECT(DE27&amp;$CR$10):INDIRECT(DE27&amp;CR27),"Y"))</f>
        <v>8</v>
      </c>
      <c r="DJ27" s="9" t="str" cm="1">
        <f t="array" aca="1" ref="DJ27" ca="1">IFERROR(INDEX($CT$27:$CW$27,_xlfn.AGGREGATE(15,6,COLUMN($CT$27:$CW$27)-COLUMN($CS$27)/($DF$27:$DI$27=MAX($DF$27:$DI$27)),COLUMNS($CT$27:CT27))),"")</f>
        <v>AB</v>
      </c>
      <c r="DK27" s="9" t="str" cm="1">
        <f t="array" aca="1" ref="DK27" ca="1">IFERROR(INDEX($CT$27:$CW$27,_xlfn.AGGREGATE(15,6,COLUMN($CT$27:$CW$27)-COLUMN($CS$27)/($DF$27:$DI$27=MAX($DF$27:$DI$27)),COLUMNS($CT$27:CU27))),"")</f>
        <v>AK</v>
      </c>
      <c r="DL27" s="9" t="str" cm="1">
        <f t="array" aca="1" ref="DL27" ca="1">IFERROR(INDEX($CT$27:$CW$27,_xlfn.AGGREGATE(15,6,COLUMN($CT$27:$CW$27)-COLUMN($CS$27)/($DF$27:$DI$27=MAX($DF$27:$DI$27)),COLUMNS($CT$27:CV27))),"")</f>
        <v/>
      </c>
      <c r="DM27" s="9" t="str" cm="1">
        <f t="array" aca="1" ref="DM27" ca="1">IFERROR(INDEX($CT$27:$CW$27,_xlfn.AGGREGATE(15,6,COLUMN($CT$27:$CW$27)-COLUMN($CS$27)/($DF$27:$DI$27=MAX($DF$27:$DI$27)),COLUMNS($CT$27:CW27))),"")</f>
        <v/>
      </c>
      <c r="DN27" s="117">
        <f t="shared" ca="1" si="80"/>
        <v>2</v>
      </c>
      <c r="DO27" s="32">
        <f t="shared" ca="1" si="81"/>
        <v>0</v>
      </c>
      <c r="DP27" s="8" t="str">
        <f t="shared" ca="1" si="9"/>
        <v>AK</v>
      </c>
      <c r="DQ27" s="9" t="str">
        <f t="shared" ca="1" si="5"/>
        <v>B</v>
      </c>
      <c r="DR27" s="4" t="str">
        <f t="shared" ca="1" si="6"/>
        <v>T</v>
      </c>
      <c r="DS27" s="4" t="str">
        <f t="shared" ca="1" si="7"/>
        <v>C</v>
      </c>
      <c r="DT27" s="4" t="str">
        <f t="shared" ca="1" si="2"/>
        <v>LL</v>
      </c>
      <c r="DU27" s="4" t="str">
        <f t="shared" ca="1" si="3"/>
        <v>1010</v>
      </c>
      <c r="DV27" s="4" t="str">
        <f t="shared" ca="1" si="4"/>
        <v>WW</v>
      </c>
      <c r="DW27" s="1" t="str">
        <f ca="1">IF(M26="","",IF(DQ27="B",IF(M26="P",FQ27,""),IF(M25="B",FQ27,"")))</f>
        <v>F2</v>
      </c>
      <c r="DX27" s="1" t="str">
        <f ca="1">IF(M26="","",IF(DQ27="B",IF(M26="B",FQ27,""),IF(M25="P",FQ27,"")))</f>
        <v/>
      </c>
      <c r="DY27" s="1" t="str">
        <f ca="1">IF(M26="","",IF(DR27="C",IF(M26="B",FS27,""),IF(M25="B",FS27,"")))</f>
        <v/>
      </c>
      <c r="DZ27" s="1" t="str">
        <f ca="1">IF(M26="","",IF(DR27="C",IF(M26="P",FS27,""),IF(M25="P",FS27,"")))</f>
        <v/>
      </c>
      <c r="EA27" s="1" t="str">
        <f ca="1">IF(M26="","",IF(AND(DW27="L5",DZ27="L5",FG27=""),"L0",FF27))</f>
        <v/>
      </c>
      <c r="EB27" s="1" t="str">
        <f ca="1">IF(M26="","",IF(AND(DX27="L5",DZ27="L5",FF27=""),"L0",FG27))</f>
        <v>L4</v>
      </c>
      <c r="EC27" s="1">
        <f ca="1">IF(D27="",0,IF(OR(D27="B",D27="XB"),1,INT(RIGHT(D27))))+IF(I27="",0,IF(OR(I27="B",I27="XB"),1,INT(RIGHT(I27))))+IF(P27="",0,IF(OR(P27="B",P27="XB"),1,INT(RIGHT(P27))))</f>
        <v>2</v>
      </c>
      <c r="ED27" s="1">
        <f ca="1">IF(E27="",0,IF(OR(E27="B",E27="XB"),1,INT(RIGHT(E27))))+IF(J27="",0,IF(OR(J27="B",J27="XB"),1,INT(RIGHT(J27))))+IF(Q27="",0,IF(OR(Q27="B",Q27="XB"),1,INT(RIGHT(Q27))))</f>
        <v>8</v>
      </c>
      <c r="EE27" s="9">
        <f>IF(M27="","",IF(EE26+EF27&gt;=10,10,IF(EE26+EF27&lt;=-10,-10,EE26+EF27)))</f>
        <v>-10</v>
      </c>
      <c r="EF27" s="4">
        <f>IF(Z27="",0,IFERROR(VLOOKUP(Z22&amp;Z23&amp;Z24&amp;Z25&amp;Z26&amp;Z27,General!I:J,2,FALSE),0))</f>
        <v>-1</v>
      </c>
      <c r="EG27" s="4">
        <f>IF(AC27="",0,IFERROR(VLOOKUP(AC22&amp;AC23&amp;AC24&amp;AC25&amp;AC26&amp;AC27,General!I:J,2,FALSE),0))</f>
        <v>1</v>
      </c>
      <c r="EH27" s="4">
        <f>IF(AF27="",0,IFERROR(VLOOKUP(AF22&amp;AF23&amp;AF24&amp;AF25&amp;AF26&amp;AF27,General!I:J,2,FALSE),0))</f>
        <v>-6</v>
      </c>
      <c r="EI27" s="4">
        <f>IF(AI27="",0,IFERROR(VLOOKUP(AI22&amp;AI23&amp;AI24&amp;AI25&amp;AI26&amp;AI27,General!I:J,2,FALSE),0))</f>
        <v>6</v>
      </c>
      <c r="EJ27" s="4">
        <f>IF(AL27="",0,IFERROR(VLOOKUP(AL22&amp;AL23&amp;AL24&amp;AL25&amp;AL26&amp;AL27,General!I:J,2,FALSE),0))</f>
        <v>6</v>
      </c>
      <c r="EK27" s="4">
        <f>IF(AO27="",0,IFERROR(VLOOKUP(AO22&amp;AO23&amp;AO24&amp;AO25&amp;AO26&amp;AO27,General!I:J,2,FALSE),0))</f>
        <v>6</v>
      </c>
      <c r="EL27" s="4">
        <f>IF(AR27="",0,IFERROR(VLOOKUP(AR22&amp;AR23&amp;AR24&amp;AR25&amp;AR26&amp;AR27,General!I:J,2,FALSE),0))</f>
        <v>-6</v>
      </c>
      <c r="EM27" s="4">
        <f>IF(AU27="",0,IFERROR(VLOOKUP(AU22&amp;AU23&amp;AU24&amp;AU25&amp;AU26&amp;AU27,General!I:J,2,FALSE),0))</f>
        <v>-1</v>
      </c>
      <c r="EN27" s="4">
        <f>IF(AX27="",0,IFERROR(VLOOKUP(AX22&amp;AX23&amp;AX24&amp;AX25&amp;AX26&amp;AX27,General!I:J,2,FALSE),0))</f>
        <v>1</v>
      </c>
      <c r="EO27" s="4">
        <f>IF(BA27="",0,IFERROR(VLOOKUP(BA22&amp;BA23&amp;BA24&amp;BA25&amp;BA26&amp;BA27,General!I:J,2,FALSE),0))</f>
        <v>-6</v>
      </c>
      <c r="EP27" s="4">
        <f>IF(BD27="",0,IFERROR(VLOOKUP(BD22&amp;BD23&amp;BD24&amp;BD25&amp;BD26&amp;BD27,General!I:J,2,FALSE),0))</f>
        <v>6</v>
      </c>
      <c r="EQ27" s="4">
        <f>IF(BG27="",0,IFERROR(VLOOKUP(BG22&amp;BG23&amp;BG24&amp;BG25&amp;BG26&amp;BG27,General!I:J,2,FALSE),0))</f>
        <v>-6</v>
      </c>
      <c r="ER27" s="4">
        <f>IF(BJ27="",0,IFERROR(VLOOKUP(BJ22&amp;BJ23&amp;BJ24&amp;BJ25&amp;BJ26&amp;BJ27,General!I:J,2,FALSE),0))</f>
        <v>6</v>
      </c>
      <c r="ES27" s="4">
        <f>IF(BM27="",0,IFERROR(VLOOKUP(BM22&amp;BM23&amp;BM24&amp;BM25&amp;BM26&amp;BM27,General!I:J,2,FALSE),0))</f>
        <v>3</v>
      </c>
      <c r="ET27" s="4">
        <f>IF(BP27="",0,IFERROR(VLOOKUP(BP22&amp;BP23&amp;BP24&amp;BP25&amp;BP26&amp;BP27,General!I:J,2,FALSE),0))</f>
        <v>-3</v>
      </c>
      <c r="EU27" s="4">
        <f>IF(BS27="",0,IFERROR(VLOOKUP(BS22&amp;BS23&amp;BS24&amp;BS25&amp;BS26&amp;BS27,General!I:J,2,FALSE),0))</f>
        <v>-1</v>
      </c>
      <c r="EV27" s="8">
        <f>IF(BV27="",0,IFERROR(VLOOKUP(BV22&amp;BV23&amp;BV24&amp;BV25&amp;BV26&amp;BV27,General!I:J,2,FALSE),0))</f>
        <v>1</v>
      </c>
      <c r="EW27" s="1" t="str">
        <f ca="1">IF(M26="","",IF(FE26="R","S",IF(EW26="S","C",IF(S26&gt;=0,"S","C"))))</f>
        <v>C</v>
      </c>
      <c r="EX27" s="1" t="str">
        <f ca="1">IF(OR(F23&amp;F24&amp;F25="WLW",F24&amp;F25="WW"),"Y","N")</f>
        <v>N</v>
      </c>
      <c r="EY27" s="1" t="str">
        <f ca="1">IF(OR(K23&amp;K24&amp;K25="WLW",K24&amp;K25="WW"),"Y","N")</f>
        <v>N</v>
      </c>
      <c r="EZ27" s="1" t="str">
        <f ca="1">IF(OR(R23&amp;R24&amp;R25="WLW",R24&amp;R25="WW"),"Y","N")</f>
        <v>N</v>
      </c>
      <c r="FA27" s="1">
        <f ca="1">IF(M26="","",IF(EW27="S",1,FA26+1))</f>
        <v>2</v>
      </c>
      <c r="FB27" s="14" t="str">
        <f ca="1">IF(FB26="Y","N",IF(M26="","",(IF(AND(F26&amp;F27="WW",OR(EW26&amp;EW27="SC",EW26&amp;EW27="CC")),"Y",IF(AND(F25&amp;F26&amp;F27="WLW",FQ27&lt;&gt;"B",OR(EW25&amp;EW26&amp;EW27="SCC",EW25&amp;EW26&amp;EW27="CCC")),"Y","N")))))</f>
        <v>N</v>
      </c>
      <c r="FC27" s="1" t="str">
        <f ca="1">IF(FC26="Y","N",IF(M26="","",IF(AND(K26&amp;K27="WW",OR(EW26&amp;EW27="SC",EW26&amp;EW27="CC")),"Y",IF(AND(K25&amp;K26&amp;K27="WLW",FS27&lt;&gt;"B",OR(EW25&amp;EW26&amp;EW27="SCC",EW25&amp;EW26&amp;EW27="CCC")),"Y","N"))))</f>
        <v>N</v>
      </c>
      <c r="FD27" s="1" t="str">
        <f ca="1">IF(FD26="Y","N",IF(M26="","",IF(AND(R26&amp;R27="WW",OR(EW26&amp;EW27="SC",EW26&amp;EW27="CC")),"Y",IF(AND(R25&amp;R26&amp;R27="WLW",FU27&lt;&gt;"B",OR(EW25&amp;EW26&amp;EW27="SCC",EW25&amp;EW26&amp;EW27="CCC")),"Y","N"))))</f>
        <v>Y</v>
      </c>
      <c r="FE27" s="1" t="str">
        <f ca="1">IF(M26="","",IF(AND(S27&lt;0,FA27&gt;2,S27&gt;=(2-FA27)),"R","N"))</f>
        <v>N</v>
      </c>
      <c r="FF27" s="1" t="str">
        <f ca="1">IF(M26="","",IF(DS27="B",IF(M26="P",FU27,""),IF(M26="B",FU27,"")))</f>
        <v/>
      </c>
      <c r="FG27" s="1" t="str">
        <f ca="1">IF(M26="","",IF(DS27="B",IF(M26="B",FU27,""),IF(M26="P",FU27,"")))</f>
        <v>L4</v>
      </c>
      <c r="FH27" s="1" t="str">
        <f>IF(M27="P",IF(FH26="",1,FH26+1),"")</f>
        <v/>
      </c>
      <c r="FI27" s="1">
        <f>IF(M27="B",IF(FI26="",1,FI26+1),"")</f>
        <v>1</v>
      </c>
      <c r="FJ27" s="1" t="str">
        <f t="shared" si="83"/>
        <v>30101</v>
      </c>
      <c r="FK27" s="1" t="str">
        <f t="shared" si="84"/>
        <v>01010</v>
      </c>
      <c r="FL27" s="1" t="str">
        <f t="shared" si="67"/>
        <v>230101</v>
      </c>
      <c r="FM27" s="1" t="str">
        <f t="shared" si="68"/>
        <v>001010</v>
      </c>
      <c r="FN27" s="1" t="str">
        <f t="shared" si="69"/>
        <v>P</v>
      </c>
      <c r="FO27" s="1" t="str">
        <f t="shared" si="70"/>
        <v>P</v>
      </c>
      <c r="FP27" s="1" t="str">
        <f ca="1">IF(DW26="",DX26,DW26)&amp;F26</f>
        <v>BL</v>
      </c>
      <c r="FQ27" s="1" t="str">
        <f t="shared" ca="1" si="71"/>
        <v>F2</v>
      </c>
      <c r="FR27" s="1" t="str">
        <f ca="1">IF(DY26="",DZ26,DY26)&amp;K26</f>
        <v>B10</v>
      </c>
      <c r="FS27" s="1" t="str">
        <f t="shared" ca="1" si="72"/>
        <v/>
      </c>
      <c r="FT27" s="1" t="str">
        <f ca="1">IF(EA26="",EB26,EA26)&amp;R26</f>
        <v>BW</v>
      </c>
      <c r="FU27" s="1" t="str">
        <f t="shared" ca="1" si="73"/>
        <v>L4</v>
      </c>
      <c r="FV27" s="1" t="str">
        <f t="shared" ca="1" si="74"/>
        <v>2</v>
      </c>
      <c r="FW27" s="1" t="str">
        <f t="shared" ca="1" si="75"/>
        <v/>
      </c>
      <c r="FX27" s="1" t="str">
        <f t="shared" ca="1" si="76"/>
        <v>4</v>
      </c>
      <c r="GA27" s="1">
        <f>General!A25</f>
        <v>0</v>
      </c>
      <c r="GB27" s="1">
        <f>General!B25</f>
        <v>0</v>
      </c>
      <c r="GC27" s="1" t="str">
        <f>General!C25</f>
        <v/>
      </c>
      <c r="GD27" s="1">
        <f>General!D25</f>
        <v>0</v>
      </c>
      <c r="GF27" s="1" t="str">
        <f>General!F25</f>
        <v>WLWL</v>
      </c>
      <c r="GG27" s="1">
        <f>General!G25</f>
        <v>-1</v>
      </c>
    </row>
    <row r="28" spans="1:189" ht="15.75" thickBot="1">
      <c r="A28" s="1">
        <v>19</v>
      </c>
      <c r="B28" s="9" t="str">
        <f ca="1">IF(M27="","",IF(EC28=ED28,"NB",IF(EC28&gt;ED28,"P"&amp;(EC28-ED28),"B"&amp;(ED28-EC28))))</f>
        <v>B1</v>
      </c>
      <c r="C28" s="49" t="str">
        <f t="shared" ca="1" si="1"/>
        <v/>
      </c>
      <c r="D28" s="44" t="str">
        <f t="shared" ca="1" si="11"/>
        <v/>
      </c>
      <c r="E28" s="45" t="str">
        <f t="shared" ca="1" si="12"/>
        <v>B</v>
      </c>
      <c r="F28" s="8" t="str">
        <f t="shared" ca="1" si="8"/>
        <v>L</v>
      </c>
      <c r="H28" s="52"/>
      <c r="I28" s="44"/>
      <c r="J28" s="25" t="str">
        <f t="shared" ca="1" si="13"/>
        <v>P1</v>
      </c>
      <c r="K28" s="13">
        <f t="shared" ca="1" si="14"/>
        <v>10</v>
      </c>
      <c r="L28" s="30"/>
      <c r="M28" s="16" t="s">
        <v>5</v>
      </c>
      <c r="O28" s="9" t="str">
        <f ca="1">IF(M27="","",VLOOKUP(CZ28,General!U:V,2,FALSE))</f>
        <v>WB</v>
      </c>
      <c r="P28" s="12" t="str">
        <f ca="1">IF(M27="","",IF(W28="P",FU28,""))</f>
        <v>B</v>
      </c>
      <c r="Q28" s="25" t="str">
        <f ca="1">IF(M27="","",IF(W28="B",FU28,""))</f>
        <v/>
      </c>
      <c r="R28" s="43" t="str">
        <f t="shared" ca="1" si="15"/>
        <v>W</v>
      </c>
      <c r="S28" s="43">
        <f t="shared" ca="1" si="16"/>
        <v>1</v>
      </c>
      <c r="T28" s="56" t="str">
        <f ca="1">IF(M27="","",IF(EW28="S","",IF(S28&gt;=0,S28,IF(FE28="R",S28,""))))</f>
        <v/>
      </c>
      <c r="U28" s="43">
        <f ca="1">IF(M28="","",IF(T28="",SUM($T$5:$T28)+S28,SUM($T$5:$T28)))</f>
        <v>21</v>
      </c>
      <c r="V28" s="67" t="str">
        <f t="shared" ca="1" si="0"/>
        <v/>
      </c>
      <c r="W28" s="80" t="str" cm="1">
        <f t="array" aca="1" ref="W28" ca="1">IF(M27="","",INDIRECT(CZ28&amp; CR28))</f>
        <v>P</v>
      </c>
      <c r="X28" s="72" cm="1">
        <f t="array" aca="1" ref="X28" ca="1">IF(M27="","",INDIRECT(VLOOKUP(CZ28,General!R:T,3,FALSE) &amp; CR28))</f>
        <v>10</v>
      </c>
      <c r="Y28" s="80" t="str">
        <f>IF(M27="","",FN28)</f>
        <v>B</v>
      </c>
      <c r="Z28" s="70" t="str">
        <f t="shared" si="17"/>
        <v>N</v>
      </c>
      <c r="AA28" s="81">
        <f>IF(M28="","",IF(EE27+EF28&gt;=10,10,IF(EE27+EF28&lt;=-10,-10,EE27+EF28)))</f>
        <v>-10</v>
      </c>
      <c r="AB28" s="80" t="str">
        <f>IF(M27="","",IF(FN28="B","P","B"))</f>
        <v>P</v>
      </c>
      <c r="AC28" s="70" t="str">
        <f t="shared" si="18"/>
        <v>Y</v>
      </c>
      <c r="AD28" s="81">
        <f>IF(M28="","",IF(AD27+EG28&gt;=10,10,IF(AD27+EG28&lt;=-10,-10,AD27+EG28)))</f>
        <v>10</v>
      </c>
      <c r="AE28" s="80" t="str">
        <f>IF(M27="","",FO28)</f>
        <v>B</v>
      </c>
      <c r="AF28" s="70" t="str">
        <f t="shared" si="19"/>
        <v>N</v>
      </c>
      <c r="AG28" s="81">
        <f>IF(M28="","",IF(AG27+EH28&gt;=10,10,IF(AG27+EH28&lt;=-10,-10,AG27+EH28)))</f>
        <v>-9</v>
      </c>
      <c r="AH28" s="80" t="str">
        <f>IF(M27="","",IF(FO28="B","P","B"))</f>
        <v>P</v>
      </c>
      <c r="AI28" s="70" t="str">
        <f t="shared" si="20"/>
        <v>Y</v>
      </c>
      <c r="AJ28" s="81">
        <f>IF(M28="","",IF(AJ27+EI28&gt;=10,10,IF(AJ27+EI28&lt;=-10,-10,AJ27+EI28)))</f>
        <v>9</v>
      </c>
      <c r="AK28" s="80" t="str">
        <f t="shared" si="77"/>
        <v>P</v>
      </c>
      <c r="AL28" s="70" t="str">
        <f t="shared" si="21"/>
        <v>Y</v>
      </c>
      <c r="AM28" s="81">
        <f>IF(M28="","",IF(AM27+EJ28&gt;=10,10,IF(AM27+EJ28&lt;=-10,-10,AM27+EJ28)))</f>
        <v>10</v>
      </c>
      <c r="AN28" s="80" t="str">
        <f t="shared" si="22"/>
        <v>P</v>
      </c>
      <c r="AO28" s="70" t="str">
        <f t="shared" si="23"/>
        <v>Y</v>
      </c>
      <c r="AP28" s="81">
        <f>IF(M28="","",IF(AP27+EK28&gt;=10,10,IF(AP27+EK28&lt;=-10,-10,AP27+EK28)))</f>
        <v>10</v>
      </c>
      <c r="AQ28" s="80" t="str">
        <f t="shared" si="24"/>
        <v>B</v>
      </c>
      <c r="AR28" s="70" t="str">
        <f t="shared" si="25"/>
        <v>N</v>
      </c>
      <c r="AS28" s="81">
        <f>IF(M28="","",IF(AS27+EL28&gt;=10,10,IF(AS27+EL28&lt;=-10,-10,AS27+EL28)))</f>
        <v>-10</v>
      </c>
      <c r="AT28" s="80" t="str">
        <f t="shared" si="26"/>
        <v>P</v>
      </c>
      <c r="AU28" s="70" t="str">
        <f t="shared" si="27"/>
        <v>Y</v>
      </c>
      <c r="AV28" s="81">
        <f>IF(M28="","",IF(AV27+EM28&gt;=10,10,IF(AV27+EM28&lt;=-10,-10,AV27+EM28)))</f>
        <v>0</v>
      </c>
      <c r="AW28" s="80" t="str">
        <f t="shared" si="28"/>
        <v>B</v>
      </c>
      <c r="AX28" s="70" t="str">
        <f t="shared" si="29"/>
        <v>N</v>
      </c>
      <c r="AY28" s="81">
        <f>IF(M28="","",IF(AY27+EN28&gt;=10,10,IF(AY27+EN28&lt;=-10,-10,AY27+EN28)))</f>
        <v>0</v>
      </c>
      <c r="AZ28" s="80" t="str">
        <f t="shared" si="30"/>
        <v>B</v>
      </c>
      <c r="BA28" s="70" t="str">
        <f t="shared" si="31"/>
        <v>N</v>
      </c>
      <c r="BB28" s="81">
        <f>IF(M28="","",IF(BB27+EO28&gt;=10,10,IF(BB27+EO28&lt;=-10,-10,BB27+EO28)))</f>
        <v>-10</v>
      </c>
      <c r="BC28" s="80" t="str">
        <f t="shared" si="32"/>
        <v>P</v>
      </c>
      <c r="BD28" s="70" t="str">
        <f t="shared" si="33"/>
        <v>Y</v>
      </c>
      <c r="BE28" s="81">
        <f>IF(M28="","",IF(BE27+EP28&gt;=10,10,IF(BE27+EP28&lt;=-10,-10,BE27+EP28)))</f>
        <v>10</v>
      </c>
      <c r="BF28" s="80" t="str">
        <f t="shared" si="34"/>
        <v>B</v>
      </c>
      <c r="BG28" s="70" t="str">
        <f t="shared" si="35"/>
        <v>N</v>
      </c>
      <c r="BH28" s="81">
        <f>IF(M28="","",IF(BH27+EQ28&gt;=10,10,IF(BH27+EQ28&lt;=-10,-10,BH27+EQ28)))</f>
        <v>-10</v>
      </c>
      <c r="BI28" s="80" t="str">
        <f t="shared" si="36"/>
        <v>P</v>
      </c>
      <c r="BJ28" s="70" t="str">
        <f t="shared" si="37"/>
        <v>Y</v>
      </c>
      <c r="BK28" s="81">
        <f>IF(M28="","",IF(BK27+ER28&gt;=10,10,IF(BK27+ER28&lt;=-10,-10,BK27+ER28)))</f>
        <v>10</v>
      </c>
      <c r="BL28" s="80" t="str">
        <f t="shared" si="38"/>
        <v>P</v>
      </c>
      <c r="BM28" s="70" t="str">
        <f t="shared" si="39"/>
        <v>Y</v>
      </c>
      <c r="BN28" s="81">
        <f>IF(M28="","",IF(BN27+ES28&gt;=10,10,IF(BN27+ES28&lt;=-10,-10,BN27+ES28)))</f>
        <v>3</v>
      </c>
      <c r="BO28" s="80" t="str">
        <f t="shared" si="40"/>
        <v>B</v>
      </c>
      <c r="BP28" s="70" t="str">
        <f t="shared" si="41"/>
        <v>N</v>
      </c>
      <c r="BQ28" s="81">
        <f>IF(M28="","",IF(BQ27+ET28&gt;=10,10,IF(BQ27+ET28&lt;=-10,-10,BQ27+ET28)))</f>
        <v>-3</v>
      </c>
      <c r="BR28" s="80" t="str">
        <f t="shared" si="42"/>
        <v>B</v>
      </c>
      <c r="BS28" s="70" t="str">
        <f t="shared" si="43"/>
        <v>N</v>
      </c>
      <c r="BT28" s="81">
        <f>IF(M28="","",IF(BT27+EU28&gt;=10,10,IF(BT27+EU28&lt;=-10,-10,BT27+EU28)))</f>
        <v>-10</v>
      </c>
      <c r="BU28" s="80" t="str">
        <f t="shared" si="44"/>
        <v>P</v>
      </c>
      <c r="BV28" s="70" t="str">
        <f t="shared" si="45"/>
        <v>Y</v>
      </c>
      <c r="BW28" s="81">
        <f>IF(M28="","",IF(BW27+EV28&gt;=10,10,IF(BW27+EV28&lt;=-10,-10,BW27+EV28)))</f>
        <v>10</v>
      </c>
      <c r="BX28" s="70">
        <f t="shared" si="46"/>
        <v>10</v>
      </c>
      <c r="BY28" s="70">
        <f t="shared" si="47"/>
        <v>6</v>
      </c>
      <c r="BZ28" s="72"/>
      <c r="CA28" s="80">
        <f t="shared" si="48"/>
        <v>-10</v>
      </c>
      <c r="CB28" s="70">
        <f t="shared" si="49"/>
        <v>10</v>
      </c>
      <c r="CC28" s="70">
        <f t="shared" si="50"/>
        <v>-9</v>
      </c>
      <c r="CD28" s="70">
        <f t="shared" si="51"/>
        <v>9</v>
      </c>
      <c r="CE28" s="70">
        <f t="shared" si="52"/>
        <v>10</v>
      </c>
      <c r="CF28" s="70">
        <f t="shared" si="53"/>
        <v>10</v>
      </c>
      <c r="CG28" s="70">
        <f t="shared" si="54"/>
        <v>-10</v>
      </c>
      <c r="CH28" s="70">
        <f t="shared" si="55"/>
        <v>0</v>
      </c>
      <c r="CI28" s="70">
        <f t="shared" si="56"/>
        <v>0</v>
      </c>
      <c r="CJ28" s="70">
        <f t="shared" si="57"/>
        <v>-10</v>
      </c>
      <c r="CK28" s="70">
        <f t="shared" si="58"/>
        <v>10</v>
      </c>
      <c r="CL28" s="70">
        <f t="shared" si="59"/>
        <v>-10</v>
      </c>
      <c r="CM28" s="70">
        <f t="shared" si="60"/>
        <v>10</v>
      </c>
      <c r="CN28" s="70">
        <f t="shared" si="61"/>
        <v>3</v>
      </c>
      <c r="CO28" s="70">
        <f t="shared" si="62"/>
        <v>-3</v>
      </c>
      <c r="CP28" s="70">
        <f t="shared" si="63"/>
        <v>-10</v>
      </c>
      <c r="CQ28" s="72">
        <f t="shared" si="64"/>
        <v>10</v>
      </c>
      <c r="CR28" s="9">
        <v>28</v>
      </c>
      <c r="CS28" s="32">
        <f t="shared" si="82"/>
        <v>23</v>
      </c>
      <c r="CT28" s="9" t="str" cm="1">
        <f t="array" ref="CT28">IFERROR(INDEX($CA$4:$CQ$4,_xlfn.AGGREGATE(15,6,COLUMN($CA$4:$CQ$4)-COLUMN($BZ$1)/($CA$28:$CQ$28=MAX($CA$28:$CQ$28)),COLUMNS(CQ$4:$CQ4))),"")</f>
        <v>AB</v>
      </c>
      <c r="CU28" s="4" t="str" cm="1">
        <f t="array" ref="CU28">IFERROR(INDEX($CA$4:$CQ$4,_xlfn.AGGREGATE(15,6,COLUMN($CA$4:$CQ$4)-COLUMN($BZ$1)/($CA$28:$CQ$28=MAX($CA$28:$CQ$28)),COLUMNS($CQ$4:CR4))),"")</f>
        <v>AK</v>
      </c>
      <c r="CV28" s="4" t="str" cm="1">
        <f t="array" ref="CV28">IFERROR(INDEX($CA$4:$CQ$4,_xlfn.AGGREGATE(15,6,COLUMN($CA$4:$CQ$4)-COLUMN($BZ$1)/($CA$28:$CQ$28=MAX($CA$28:$CQ$28)),COLUMNS($CQ$4:CS4))),"")</f>
        <v>AN</v>
      </c>
      <c r="CW28" s="8" t="str" cm="1">
        <f t="array" ref="CW28">IFERROR(INDEX($CA$4:$CQ$4,_xlfn.AGGREGATE(15,6,COLUMN($CA$4:$CQ$4)-COLUMN($BZ$1)/($CA$28:$CQ$28=MAX($CA$28:$CQ$28)),COLUMNS($CQ$4:CT4))),"")</f>
        <v>BC</v>
      </c>
      <c r="CX28" s="106" t="str">
        <f t="shared" ca="1" si="78"/>
        <v>AK</v>
      </c>
      <c r="CY28" s="4" t="str">
        <f t="shared" ca="1" si="79"/>
        <v>R</v>
      </c>
      <c r="CZ28" s="4" t="str">
        <f t="shared" ca="1" si="66"/>
        <v>AK</v>
      </c>
      <c r="DA28" s="8"/>
      <c r="DB28" s="9" t="str">
        <f>IFERROR(VLOOKUP(CT28,General!R:S,2,FALSE),"")</f>
        <v>AC</v>
      </c>
      <c r="DC28" s="4" t="str">
        <f>IFERROR(VLOOKUP(CU28,General!R:S,2,FALSE),"")</f>
        <v>AL</v>
      </c>
      <c r="DD28" s="4" t="str">
        <f>IFERROR(VLOOKUP(CV28,General!R:S,2,FALSE),"")</f>
        <v>AO</v>
      </c>
      <c r="DE28" s="8" t="str">
        <f>IFERROR(VLOOKUP(CW28,General!R:S,2,FALSE),"")</f>
        <v>BD</v>
      </c>
      <c r="DF28" s="9">
        <f ca="1">IF(CT28="",-1,COUNTIF(INDIRECT(DB28&amp;$CR$10):INDIRECT(DB28&amp;CR28),"Y"))</f>
        <v>13</v>
      </c>
      <c r="DG28" s="4">
        <f ca="1">IF(CU28="",-1,COUNTIF(INDIRECT(DC28&amp;$CR$10):INDIRECT(DC28&amp;CR28),"Y"))</f>
        <v>13</v>
      </c>
      <c r="DH28" s="4">
        <f ca="1">IF(CV28="",-1,COUNTIF(INDIRECT(DD28&amp;$CR$10):INDIRECT(DD28&amp;CR28),"Y"))</f>
        <v>12</v>
      </c>
      <c r="DI28" s="32">
        <f ca="1">IF(CW28="",-1,COUNTIF(INDIRECT(DE28&amp;$CR$10):INDIRECT(DE28&amp;CR28),"Y"))</f>
        <v>9</v>
      </c>
      <c r="DJ28" s="9" t="str" cm="1">
        <f t="array" aca="1" ref="DJ28" ca="1">IFERROR(INDEX($CT$28:$CW$28,_xlfn.AGGREGATE(15,6,COLUMN($CT$28:$CW$28)-COLUMN($CS$28)/($DF$28:$DI$28=MAX($DF$28:$DI$28)),COLUMNS($CT$28:CT28))),"")</f>
        <v>AB</v>
      </c>
      <c r="DK28" s="9" t="str" cm="1">
        <f t="array" aca="1" ref="DK28" ca="1">IFERROR(INDEX($CT$28:$CW$28,_xlfn.AGGREGATE(15,6,COLUMN($CT$28:$CW$28)-COLUMN($CS$28)/($DF$28:$DI$28=MAX($DF$28:$DI$28)),COLUMNS($CT$28:CU28))),"")</f>
        <v>AK</v>
      </c>
      <c r="DL28" s="9" t="str" cm="1">
        <f t="array" aca="1" ref="DL28" ca="1">IFERROR(INDEX($CT$28:$CW$28,_xlfn.AGGREGATE(15,6,COLUMN($CT$28:$CW$28)-COLUMN($CS$28)/($DF$28:$DI$28=MAX($DF$28:$DI$28)),COLUMNS($CT$28:CV28))),"")</f>
        <v/>
      </c>
      <c r="DM28" s="9" t="str" cm="1">
        <f t="array" aca="1" ref="DM28" ca="1">IFERROR(INDEX($CT$28:$CW$28,_xlfn.AGGREGATE(15,6,COLUMN($CT$28:$CW$28)-COLUMN($CS$28)/($DF$28:$DI$28=MAX($DF$28:$DI$28)),COLUMNS($CT$28:CW28))),"")</f>
        <v/>
      </c>
      <c r="DN28" s="117">
        <f t="shared" ca="1" si="80"/>
        <v>2</v>
      </c>
      <c r="DO28" s="32">
        <f t="shared" ca="1" si="81"/>
        <v>0</v>
      </c>
      <c r="DP28" s="8" t="str">
        <f t="shared" ca="1" si="9"/>
        <v>AK</v>
      </c>
      <c r="DQ28" s="9" t="str">
        <f t="shared" ca="1" si="5"/>
        <v>B</v>
      </c>
      <c r="DR28" s="4" t="str">
        <f t="shared" ca="1" si="6"/>
        <v>T</v>
      </c>
      <c r="DS28" s="4" t="str">
        <f t="shared" ca="1" si="7"/>
        <v>C</v>
      </c>
      <c r="DT28" s="4" t="str">
        <f t="shared" ca="1" si="2"/>
        <v>LL</v>
      </c>
      <c r="DU28" s="4" t="str">
        <f t="shared" ca="1" si="3"/>
        <v>1010</v>
      </c>
      <c r="DV28" s="4" t="str">
        <f t="shared" ca="1" si="4"/>
        <v>WW</v>
      </c>
      <c r="DW28" s="1" t="str">
        <f ca="1">IF(M27="","",IF(DQ28="B",IF(M27="P",FQ28,""),IF(M26="B",FQ28,"")))</f>
        <v/>
      </c>
      <c r="DX28" s="1" t="str">
        <f ca="1">IF(M27="","",IF(DQ28="B",IF(M27="B",FQ28,""),IF(M26="P",FQ28,"")))</f>
        <v>B</v>
      </c>
      <c r="DY28" s="1" t="str">
        <f ca="1">IF(M27="","",IF(DR28="C",IF(M27="B",FS28,""),IF(M26="B",FS28,"")))</f>
        <v/>
      </c>
      <c r="DZ28" s="1" t="str">
        <f ca="1">IF(M27="","",IF(DR28="C",IF(M27="P",FS28,""),IF(M26="P",FS28,"")))</f>
        <v>B</v>
      </c>
      <c r="EA28" s="1" t="str">
        <f ca="1">IF(M27="","",IF(AND(DW28="L5",DZ28="L5",FG28=""),"L0",FF28))</f>
        <v>B</v>
      </c>
      <c r="EB28" s="1" t="str">
        <f ca="1">IF(M27="","",IF(AND(DX28="L5",DZ28="L5",FF28=""),"L0",FG28))</f>
        <v/>
      </c>
      <c r="EC28" s="1">
        <f ca="1">IF(D28="",0,IF(OR(D28="B",D28="XB"),1,INT(RIGHT(D28))))+IF(I28="",0,IF(OR(I28="B",I28="XB"),1,INT(RIGHT(I28))))+IF(P28="",0,IF(OR(P28="B",P28="XB"),1,INT(RIGHT(P28))))</f>
        <v>1</v>
      </c>
      <c r="ED28" s="1">
        <f ca="1">IF(E28="",0,IF(OR(E28="B",E28="XB"),1,INT(RIGHT(E28))))+IF(J28="",0,IF(OR(J28="B",J28="XB"),1,INT(RIGHT(J28))))+IF(Q28="",0,IF(OR(Q28="B",Q28="XB"),1,INT(RIGHT(Q28))))</f>
        <v>2</v>
      </c>
      <c r="EE28" s="9">
        <f>IF(M28="","",IF(EE27+EF28&gt;=10,10,IF(EE27+EF28&lt;=-10,-10,EE27+EF28)))</f>
        <v>-10</v>
      </c>
      <c r="EF28" s="4">
        <f>IF(Z28="",0,IFERROR(VLOOKUP(Z23&amp;Z24&amp;Z25&amp;Z26&amp;Z27&amp;Z28,General!I:J,2,FALSE),0))</f>
        <v>-3</v>
      </c>
      <c r="EG28" s="4">
        <f>IF(AC28="",0,IFERROR(VLOOKUP(AC23&amp;AC24&amp;AC25&amp;AC26&amp;AC27&amp;AC28,General!I:J,2,FALSE),0))</f>
        <v>3</v>
      </c>
      <c r="EH28" s="4">
        <f>IF(AF28="",0,IFERROR(VLOOKUP(AF23&amp;AF24&amp;AF25&amp;AF26&amp;AF27&amp;AF28,General!I:J,2,FALSE),0))</f>
        <v>-6</v>
      </c>
      <c r="EI28" s="4">
        <f>IF(AI28="",0,IFERROR(VLOOKUP(AI23&amp;AI24&amp;AI25&amp;AI26&amp;AI27&amp;AI28,General!I:J,2,FALSE),0))</f>
        <v>6</v>
      </c>
      <c r="EJ28" s="4">
        <f>IF(AL28="",0,IFERROR(VLOOKUP(AL23&amp;AL24&amp;AL25&amp;AL26&amp;AL27&amp;AL28,General!I:J,2,FALSE),0))</f>
        <v>6</v>
      </c>
      <c r="EK28" s="4">
        <f>IF(AO28="",0,IFERROR(VLOOKUP(AO23&amp;AO24&amp;AO25&amp;AO26&amp;AO27&amp;AO28,General!I:J,2,FALSE),0))</f>
        <v>6</v>
      </c>
      <c r="EL28" s="4">
        <f>IF(AR28="",0,IFERROR(VLOOKUP(AR23&amp;AR24&amp;AR25&amp;AR26&amp;AR27&amp;AR28,General!I:J,2,FALSE),0))</f>
        <v>-6</v>
      </c>
      <c r="EM28" s="4">
        <f>IF(AU28="",0,IFERROR(VLOOKUP(AU23&amp;AU24&amp;AU25&amp;AU26&amp;AU27&amp;AU28,General!I:J,2,FALSE),0))</f>
        <v>1</v>
      </c>
      <c r="EN28" s="4">
        <f>IF(AX28="",0,IFERROR(VLOOKUP(AX23&amp;AX24&amp;AX25&amp;AX26&amp;AX27&amp;AX28,General!I:J,2,FALSE),0))</f>
        <v>-1</v>
      </c>
      <c r="EO28" s="4">
        <f>IF(BA28="",0,IFERROR(VLOOKUP(BA23&amp;BA24&amp;BA25&amp;BA26&amp;BA27&amp;BA28,General!I:J,2,FALSE),0))</f>
        <v>-6</v>
      </c>
      <c r="EP28" s="4">
        <f>IF(BD28="",0,IFERROR(VLOOKUP(BD23&amp;BD24&amp;BD25&amp;BD26&amp;BD27&amp;BD28,General!I:J,2,FALSE),0))</f>
        <v>6</v>
      </c>
      <c r="EQ28" s="4">
        <f>IF(BG28="",0,IFERROR(VLOOKUP(BG23&amp;BG24&amp;BG25&amp;BG26&amp;BG27&amp;BG28,General!I:J,2,FALSE),0))</f>
        <v>-6</v>
      </c>
      <c r="ER28" s="4">
        <f>IF(BJ28="",0,IFERROR(VLOOKUP(BJ23&amp;BJ24&amp;BJ25&amp;BJ26&amp;BJ27&amp;BJ28,General!I:J,2,FALSE),0))</f>
        <v>6</v>
      </c>
      <c r="ES28" s="4">
        <f>IF(BM28="",0,IFERROR(VLOOKUP(BM23&amp;BM24&amp;BM25&amp;BM26&amp;BM27&amp;BM28,General!I:J,2,FALSE),0))</f>
        <v>6</v>
      </c>
      <c r="ET28" s="4">
        <f>IF(BP28="",0,IFERROR(VLOOKUP(BP23&amp;BP24&amp;BP25&amp;BP26&amp;BP27&amp;BP28,General!I:J,2,FALSE),0))</f>
        <v>-6</v>
      </c>
      <c r="EU28" s="4">
        <f>IF(BS28="",0,IFERROR(VLOOKUP(BS23&amp;BS24&amp;BS25&amp;BS26&amp;BS27&amp;BS28,General!I:J,2,FALSE),0))</f>
        <v>-3</v>
      </c>
      <c r="EV28" s="8">
        <f>IF(BV28="",0,IFERROR(VLOOKUP(BV23&amp;BV24&amp;BV25&amp;BV26&amp;BV27&amp;BV28,General!I:J,2,FALSE),0))</f>
        <v>3</v>
      </c>
      <c r="EW28" s="1" t="str">
        <f ca="1">IF(M27="","",IF(FE27="R","S",IF(EW27="S","C",IF(S27&gt;=0,"S","C"))))</f>
        <v>S</v>
      </c>
      <c r="EX28" s="1" t="str">
        <f ca="1">IF(OR(F24&amp;F25&amp;F26="WLW",F25&amp;F26="WW"),"Y","N")</f>
        <v>N</v>
      </c>
      <c r="EY28" s="1" t="str">
        <f ca="1">IF(OR(K24&amp;K25&amp;K26="WLW",K25&amp;K26="WW"),"Y","N")</f>
        <v>N</v>
      </c>
      <c r="EZ28" s="1" t="str">
        <f ca="1">IF(OR(R24&amp;R25&amp;R26="WLW",R25&amp;R26="WW"),"Y","N")</f>
        <v>Y</v>
      </c>
      <c r="FA28" s="1">
        <f ca="1">IF(M27="","",IF(EW28="S",1,FA27+1))</f>
        <v>1</v>
      </c>
      <c r="FB28" s="14" t="str">
        <f ca="1">IF(FB27="Y","N",IF(M27="","",(IF(AND(F27&amp;F28="WW",OR(EW27&amp;EW28="SC",EW27&amp;EW28="CC")),"Y",IF(AND(F26&amp;F27&amp;F28="WLW",FQ28&lt;&gt;"B",OR(EW26&amp;EW27&amp;EW28="SCC",EW26&amp;EW27&amp;EW28="CCC")),"Y","N")))))</f>
        <v>N</v>
      </c>
      <c r="FC28" s="1" t="str">
        <f ca="1">IF(FC27="Y","N",IF(M27="","",IF(AND(K27&amp;K28="WW",OR(EW27&amp;EW28="SC",EW27&amp;EW28="CC")),"Y",IF(AND(K26&amp;K27&amp;K28="WLW",FS28&lt;&gt;"B",OR(EW26&amp;EW27&amp;EW28="SCC",EW26&amp;EW27&amp;EW28="CCC")),"Y","N"))))</f>
        <v>N</v>
      </c>
      <c r="FD28" s="1" t="str">
        <f ca="1">IF(FD27="Y","N",IF(M27="","",IF(AND(R27&amp;R28="WW",OR(EW27&amp;EW28="SC",EW27&amp;EW28="CC")),"Y",IF(AND(R26&amp;R27&amp;R28="WLW",FU28&lt;&gt;"B",OR(EW26&amp;EW27&amp;EW28="SCC",EW26&amp;EW27&amp;EW28="CCC")),"Y","N"))))</f>
        <v>N</v>
      </c>
      <c r="FE28" s="1" t="str">
        <f ca="1">IF(M27="","",IF(AND(S28&lt;0,FA28&gt;2,S28&gt;=(2-FA28)),"R","N"))</f>
        <v>N</v>
      </c>
      <c r="FF28" s="1" t="str">
        <f ca="1">IF(M27="","",IF(DS28="B",IF(M27="P",FU28,""),IF(M27="B",FU28,"")))</f>
        <v>B</v>
      </c>
      <c r="FG28" s="1" t="str">
        <f ca="1">IF(M27="","",IF(DS28="B",IF(M27="B",FU28,""),IF(M27="P",FU28,"")))</f>
        <v/>
      </c>
      <c r="FH28" s="1">
        <f>IF(M28="P",IF(FH27="",1,FH27+1),"")</f>
        <v>1</v>
      </c>
      <c r="FI28" s="1" t="str">
        <f>IF(M28="B",IF(FI27="",1,FI27+1),"")</f>
        <v/>
      </c>
      <c r="FJ28" s="1" t="str">
        <f t="shared" si="83"/>
        <v>01010</v>
      </c>
      <c r="FK28" s="1" t="str">
        <f t="shared" si="84"/>
        <v>10101</v>
      </c>
      <c r="FL28" s="1" t="str">
        <f t="shared" si="67"/>
        <v>301010</v>
      </c>
      <c r="FM28" s="1" t="str">
        <f t="shared" si="68"/>
        <v>010101</v>
      </c>
      <c r="FN28" s="1" t="str">
        <f t="shared" si="69"/>
        <v>B</v>
      </c>
      <c r="FO28" s="1" t="str">
        <f t="shared" si="70"/>
        <v>B</v>
      </c>
      <c r="FP28" s="1" t="str">
        <f ca="1">IF(DW27="",DX27,DW27)&amp;F27</f>
        <v>F2L</v>
      </c>
      <c r="FQ28" s="1" t="str">
        <f t="shared" ca="1" si="71"/>
        <v>B</v>
      </c>
      <c r="FR28" s="1" t="str">
        <f ca="1">IF(DY27="",DZ27,DY27)&amp;K27</f>
        <v>10</v>
      </c>
      <c r="FS28" s="1" t="str">
        <f t="shared" ca="1" si="72"/>
        <v>B</v>
      </c>
      <c r="FT28" s="1" t="str">
        <f ca="1">IF(EA27="",EB27,EA27)&amp;R27</f>
        <v>L4W</v>
      </c>
      <c r="FU28" s="1" t="str">
        <f t="shared" ca="1" si="73"/>
        <v>B</v>
      </c>
      <c r="FV28" s="1">
        <f t="shared" ca="1" si="74"/>
        <v>1</v>
      </c>
      <c r="FW28" s="1">
        <f t="shared" ca="1" si="75"/>
        <v>1</v>
      </c>
      <c r="FX28" s="1">
        <f t="shared" ca="1" si="76"/>
        <v>1</v>
      </c>
      <c r="GA28" s="1">
        <f>General!A26</f>
        <v>0</v>
      </c>
      <c r="GB28" s="1">
        <f>General!B26</f>
        <v>0</v>
      </c>
      <c r="GC28" s="1" t="str">
        <f>General!C26</f>
        <v/>
      </c>
      <c r="GD28" s="1">
        <f>General!D26</f>
        <v>0</v>
      </c>
      <c r="GF28" s="1" t="str">
        <f>General!F26</f>
        <v>WLWW</v>
      </c>
      <c r="GG28" s="1">
        <f>General!G26</f>
        <v>3</v>
      </c>
    </row>
    <row r="29" spans="1:189" ht="15.75" thickBot="1">
      <c r="A29" s="1">
        <v>20</v>
      </c>
      <c r="B29" s="33" t="str">
        <f ca="1">IF(M28="","",IF(EC29=ED29,"NB",IF(EC29&gt;ED29,"P"&amp;(EC29-ED29),"B"&amp;(ED29-EC29))))</f>
        <v>B6</v>
      </c>
      <c r="C29" s="50" t="str">
        <f t="shared" ca="1" si="1"/>
        <v>T</v>
      </c>
      <c r="D29" s="46" t="str">
        <f t="shared" ca="1" si="11"/>
        <v>F2</v>
      </c>
      <c r="E29" s="47" t="str">
        <f t="shared" ca="1" si="12"/>
        <v/>
      </c>
      <c r="F29" s="10" t="str">
        <f t="shared" ca="1" si="8"/>
        <v>W</v>
      </c>
      <c r="H29" s="53"/>
      <c r="I29" s="46"/>
      <c r="J29" s="25" t="str">
        <f t="shared" ca="1" si="13"/>
        <v>L4</v>
      </c>
      <c r="K29" s="13">
        <f t="shared" ca="1" si="14"/>
        <v>9</v>
      </c>
      <c r="L29" s="30"/>
      <c r="M29" s="17" t="s">
        <v>5</v>
      </c>
      <c r="O29" s="9" t="str">
        <f ca="1">IF(M28="","",VLOOKUP(CZ29,General!U:V,2,FALSE))</f>
        <v>WB</v>
      </c>
      <c r="P29" s="12" t="str">
        <f ca="1">IF(M28="","",IF(W29="P",FU29,""))</f>
        <v/>
      </c>
      <c r="Q29" s="25" t="str">
        <f ca="1">IF(M28="","",IF(W29="B",FU29,""))</f>
        <v>L4</v>
      </c>
      <c r="R29" s="43" t="str">
        <f t="shared" ca="1" si="15"/>
        <v>L</v>
      </c>
      <c r="S29" s="43">
        <f t="shared" ca="1" si="16"/>
        <v>-3</v>
      </c>
      <c r="T29" s="57" t="str">
        <f ca="1">IF(M28="","",IF(EW29="S","",IF(S29&gt;=0,S29,IF(FE29="R",S29,""))))</f>
        <v/>
      </c>
      <c r="U29" s="43">
        <f ca="1">IF(M29="","",IF(T29="",SUM($T$5:$T29)+S29,SUM($T$5:$T29)))</f>
        <v>17</v>
      </c>
      <c r="V29" s="68" t="str">
        <f t="shared" ca="1" si="0"/>
        <v/>
      </c>
      <c r="W29" s="80" t="str" cm="1">
        <f t="array" aca="1" ref="W29" ca="1">IF(M28="","",INDIRECT(CZ29&amp; CR29))</f>
        <v>B</v>
      </c>
      <c r="X29" s="72" cm="1">
        <f t="array" aca="1" ref="X29" ca="1">IF(M28="","",INDIRECT(VLOOKUP(CZ29,General!R:T,3,FALSE) &amp; CR29))</f>
        <v>9</v>
      </c>
      <c r="Y29" s="80" t="str">
        <f>IF(M28="","",FN29)</f>
        <v>P</v>
      </c>
      <c r="Z29" s="70" t="str">
        <f t="shared" si="17"/>
        <v>Y</v>
      </c>
      <c r="AA29" s="81">
        <f>IF(M29="","",IF(EE28+EF29&gt;=10,10,IF(EE28+EF29&lt;=-10,-10,EE28+EF29)))</f>
        <v>-9</v>
      </c>
      <c r="AB29" s="80" t="str">
        <f>IF(M28="","",IF(FN29="B","P","B"))</f>
        <v>B</v>
      </c>
      <c r="AC29" s="70" t="str">
        <f t="shared" si="18"/>
        <v>N</v>
      </c>
      <c r="AD29" s="81">
        <f>IF(M29="","",IF(AD28+EG29&gt;=10,10,IF(AD28+EG29&lt;=-10,-10,AD28+EG29)))</f>
        <v>9</v>
      </c>
      <c r="AE29" s="80" t="str">
        <f>IF(M28="","",FO29)</f>
        <v>P</v>
      </c>
      <c r="AF29" s="70" t="str">
        <f t="shared" si="19"/>
        <v>Y</v>
      </c>
      <c r="AG29" s="81">
        <f>IF(M29="","",IF(AG28+EH29&gt;=10,10,IF(AG28+EH29&lt;=-10,-10,AG28+EH29)))</f>
        <v>-8</v>
      </c>
      <c r="AH29" s="80" t="str">
        <f>IF(M28="","",IF(FO29="B","P","B"))</f>
        <v>B</v>
      </c>
      <c r="AI29" s="70" t="str">
        <f t="shared" si="20"/>
        <v>N</v>
      </c>
      <c r="AJ29" s="81">
        <f>IF(M29="","",IF(AJ28+EI29&gt;=10,10,IF(AJ28+EI29&lt;=-10,-10,AJ28+EI29)))</f>
        <v>8</v>
      </c>
      <c r="AK29" s="80" t="str">
        <f t="shared" si="77"/>
        <v>B</v>
      </c>
      <c r="AL29" s="70" t="str">
        <f t="shared" si="21"/>
        <v>N</v>
      </c>
      <c r="AM29" s="81">
        <f>IF(M29="","",IF(AM28+EJ29&gt;=10,10,IF(AM28+EJ29&lt;=-10,-10,AM28+EJ29)))</f>
        <v>9</v>
      </c>
      <c r="AN29" s="80" t="str">
        <f t="shared" si="22"/>
        <v>B</v>
      </c>
      <c r="AO29" s="70" t="str">
        <f t="shared" si="23"/>
        <v>N</v>
      </c>
      <c r="AP29" s="81">
        <f>IF(M29="","",IF(AP28+EK29&gt;=10,10,IF(AP28+EK29&lt;=-10,-10,AP28+EK29)))</f>
        <v>9</v>
      </c>
      <c r="AQ29" s="80" t="str">
        <f t="shared" si="24"/>
        <v>P</v>
      </c>
      <c r="AR29" s="70" t="str">
        <f t="shared" si="25"/>
        <v>Y</v>
      </c>
      <c r="AS29" s="81">
        <f>IF(M29="","",IF(AS28+EL29&gt;=10,10,IF(AS28+EL29&lt;=-10,-10,AS28+EL29)))</f>
        <v>-9</v>
      </c>
      <c r="AT29" s="80" t="str">
        <f t="shared" si="26"/>
        <v>P</v>
      </c>
      <c r="AU29" s="70" t="str">
        <f t="shared" si="27"/>
        <v>Y</v>
      </c>
      <c r="AV29" s="81">
        <f>IF(M29="","",IF(AV28+EM29&gt;=10,10,IF(AV28+EM29&lt;=-10,-10,AV28+EM29)))</f>
        <v>3</v>
      </c>
      <c r="AW29" s="80" t="str">
        <f t="shared" si="28"/>
        <v>B</v>
      </c>
      <c r="AX29" s="70" t="str">
        <f t="shared" si="29"/>
        <v>N</v>
      </c>
      <c r="AY29" s="81">
        <f>IF(M29="","",IF(AY28+EN29&gt;=10,10,IF(AY28+EN29&lt;=-10,-10,AY28+EN29)))</f>
        <v>-3</v>
      </c>
      <c r="AZ29" s="80" t="str">
        <f t="shared" si="30"/>
        <v>P</v>
      </c>
      <c r="BA29" s="70" t="str">
        <f t="shared" si="31"/>
        <v>Y</v>
      </c>
      <c r="BB29" s="81">
        <f>IF(M29="","",IF(BB28+EO29&gt;=10,10,IF(BB28+EO29&lt;=-10,-10,BB28+EO29)))</f>
        <v>-9</v>
      </c>
      <c r="BC29" s="80" t="str">
        <f t="shared" si="32"/>
        <v>B</v>
      </c>
      <c r="BD29" s="70" t="str">
        <f t="shared" si="33"/>
        <v>N</v>
      </c>
      <c r="BE29" s="81">
        <f>IF(M29="","",IF(BE28+EP29&gt;=10,10,IF(BE28+EP29&lt;=-10,-10,BE28+EP29)))</f>
        <v>9</v>
      </c>
      <c r="BF29" s="80" t="str">
        <f t="shared" si="34"/>
        <v>P</v>
      </c>
      <c r="BG29" s="70" t="str">
        <f t="shared" si="35"/>
        <v>Y</v>
      </c>
      <c r="BH29" s="81">
        <f>IF(M29="","",IF(BH28+EQ29&gt;=10,10,IF(BH28+EQ29&lt;=-10,-10,BH28+EQ29)))</f>
        <v>-9</v>
      </c>
      <c r="BI29" s="80" t="str">
        <f t="shared" si="36"/>
        <v>B</v>
      </c>
      <c r="BJ29" s="70" t="str">
        <f t="shared" si="37"/>
        <v>N</v>
      </c>
      <c r="BK29" s="81">
        <f>IF(M29="","",IF(BK28+ER29&gt;=10,10,IF(BK28+ER29&lt;=-10,-10,BK28+ER29)))</f>
        <v>9</v>
      </c>
      <c r="BL29" s="80" t="str">
        <f t="shared" si="38"/>
        <v>B</v>
      </c>
      <c r="BM29" s="70" t="str">
        <f t="shared" si="39"/>
        <v>N</v>
      </c>
      <c r="BN29" s="81">
        <f>IF(M29="","",IF(BN28+ES29&gt;=10,10,IF(BN28+ES29&lt;=-10,-10,BN28+ES29)))</f>
        <v>2</v>
      </c>
      <c r="BO29" s="80" t="str">
        <f t="shared" si="40"/>
        <v>P</v>
      </c>
      <c r="BP29" s="70" t="str">
        <f t="shared" si="41"/>
        <v>Y</v>
      </c>
      <c r="BQ29" s="81">
        <f>IF(M29="","",IF(BQ28+ET29&gt;=10,10,IF(BQ28+ET29&lt;=-10,-10,BQ28+ET29)))</f>
        <v>-2</v>
      </c>
      <c r="BR29" s="80" t="str">
        <f t="shared" si="42"/>
        <v>P</v>
      </c>
      <c r="BS29" s="70" t="str">
        <f t="shared" si="43"/>
        <v>Y</v>
      </c>
      <c r="BT29" s="81">
        <f>IF(M29="","",IF(BT28+EU29&gt;=10,10,IF(BT28+EU29&lt;=-10,-10,BT28+EU29)))</f>
        <v>-9</v>
      </c>
      <c r="BU29" s="80" t="str">
        <f t="shared" si="44"/>
        <v>B</v>
      </c>
      <c r="BV29" s="70" t="str">
        <f t="shared" si="45"/>
        <v>N</v>
      </c>
      <c r="BW29" s="81">
        <f>IF(M29="","",IF(BW28+EV29&gt;=10,10,IF(BW28+EV29&lt;=-10,-10,BW28+EV29)))</f>
        <v>9</v>
      </c>
      <c r="BX29" s="70">
        <f t="shared" si="46"/>
        <v>9</v>
      </c>
      <c r="BY29" s="70">
        <f t="shared" si="47"/>
        <v>6</v>
      </c>
      <c r="BZ29" s="72"/>
      <c r="CA29" s="80">
        <f t="shared" si="48"/>
        <v>-9</v>
      </c>
      <c r="CB29" s="70">
        <f t="shared" si="49"/>
        <v>9</v>
      </c>
      <c r="CC29" s="70">
        <f t="shared" si="50"/>
        <v>-8</v>
      </c>
      <c r="CD29" s="70">
        <f t="shared" si="51"/>
        <v>8</v>
      </c>
      <c r="CE29" s="70">
        <f t="shared" si="52"/>
        <v>9</v>
      </c>
      <c r="CF29" s="70">
        <f t="shared" si="53"/>
        <v>9</v>
      </c>
      <c r="CG29" s="70">
        <f t="shared" si="54"/>
        <v>-9</v>
      </c>
      <c r="CH29" s="70">
        <f t="shared" si="55"/>
        <v>3</v>
      </c>
      <c r="CI29" s="70">
        <f t="shared" si="56"/>
        <v>-3</v>
      </c>
      <c r="CJ29" s="70">
        <f t="shared" si="57"/>
        <v>-9</v>
      </c>
      <c r="CK29" s="70">
        <f t="shared" si="58"/>
        <v>9</v>
      </c>
      <c r="CL29" s="70">
        <f t="shared" si="59"/>
        <v>-9</v>
      </c>
      <c r="CM29" s="70">
        <f t="shared" si="60"/>
        <v>9</v>
      </c>
      <c r="CN29" s="70">
        <f t="shared" si="61"/>
        <v>2</v>
      </c>
      <c r="CO29" s="70">
        <f t="shared" si="62"/>
        <v>-2</v>
      </c>
      <c r="CP29" s="70">
        <f t="shared" si="63"/>
        <v>-9</v>
      </c>
      <c r="CQ29" s="72">
        <f t="shared" si="64"/>
        <v>9</v>
      </c>
      <c r="CR29" s="9">
        <v>29</v>
      </c>
      <c r="CS29" s="32">
        <f t="shared" si="82"/>
        <v>24</v>
      </c>
      <c r="CT29" s="9" t="str" cm="1">
        <f t="array" ref="CT29">IFERROR(INDEX($CA$4:$CQ$4,_xlfn.AGGREGATE(15,6,COLUMN($CA$4:$CQ$4)-COLUMN($BZ$1)/($CA$29:$CQ$29=MAX($CA$29:$CQ$29)),COLUMNS(CQ$4:$CQ4))),"")</f>
        <v>AB</v>
      </c>
      <c r="CU29" s="4" t="str" cm="1">
        <f t="array" ref="CU29">IFERROR(INDEX($CA$4:$CQ$4,_xlfn.AGGREGATE(15,6,COLUMN($CA$4:$CQ$4)-COLUMN($BZ$1)/($CA$29:$CQ$29=MAX($CA$29:$CQ$29)),COLUMNS($CQ$4:CR4))),"")</f>
        <v>AK</v>
      </c>
      <c r="CV29" s="4" t="str" cm="1">
        <f t="array" ref="CV29">IFERROR(INDEX($CA$4:$CQ$4,_xlfn.AGGREGATE(15,6,COLUMN($CA$4:$CQ$4)-COLUMN($BZ$1)/($CA$29:$CQ$29=MAX($CA$29:$CQ$29)),COLUMNS($CQ$4:CS4))),"")</f>
        <v>AN</v>
      </c>
      <c r="CW29" s="8" t="str" cm="1">
        <f t="array" ref="CW29">IFERROR(INDEX($CA$4:$CQ$4,_xlfn.AGGREGATE(15,6,COLUMN($CA$4:$CQ$4)-COLUMN($BZ$1)/($CA$29:$CQ$29=MAX($CA$29:$CQ$29)),COLUMNS($CQ$4:CT4))),"")</f>
        <v>BC</v>
      </c>
      <c r="CX29" s="106" t="str">
        <f t="shared" ca="1" si="78"/>
        <v>AK</v>
      </c>
      <c r="CY29" s="4" t="str">
        <f t="shared" ca="1" si="79"/>
        <v>R</v>
      </c>
      <c r="CZ29" s="4" t="str">
        <f t="shared" ca="1" si="66"/>
        <v>AK</v>
      </c>
      <c r="DA29" s="8"/>
      <c r="DB29" s="9" t="str">
        <f>IFERROR(VLOOKUP(CT29,General!R:S,2,FALSE),"")</f>
        <v>AC</v>
      </c>
      <c r="DC29" s="4" t="str">
        <f>IFERROR(VLOOKUP(CU29,General!R:S,2,FALSE),"")</f>
        <v>AL</v>
      </c>
      <c r="DD29" s="4" t="str">
        <f>IFERROR(VLOOKUP(CV29,General!R:S,2,FALSE),"")</f>
        <v>AO</v>
      </c>
      <c r="DE29" s="8" t="str">
        <f>IFERROR(VLOOKUP(CW29,General!R:S,2,FALSE),"")</f>
        <v>BD</v>
      </c>
      <c r="DF29" s="9">
        <f ca="1">IF(CT29="",-1,COUNTIF(INDIRECT(DB29&amp;$CR$10):INDIRECT(DB29&amp;CR29),"Y"))</f>
        <v>13</v>
      </c>
      <c r="DG29" s="4">
        <f ca="1">IF(CU29="",-1,COUNTIF(INDIRECT(DC29&amp;$CR$10):INDIRECT(DC29&amp;CR29),"Y"))</f>
        <v>13</v>
      </c>
      <c r="DH29" s="4">
        <f ca="1">IF(CV29="",-1,COUNTIF(INDIRECT(DD29&amp;$CR$10):INDIRECT(DD29&amp;CR29),"Y"))</f>
        <v>12</v>
      </c>
      <c r="DI29" s="32">
        <f ca="1">IF(CW29="",-1,COUNTIF(INDIRECT(DE29&amp;$CR$10):INDIRECT(DE29&amp;CR29),"Y"))</f>
        <v>9</v>
      </c>
      <c r="DJ29" s="9" t="str" cm="1">
        <f t="array" aca="1" ref="DJ29" ca="1">IFERROR(INDEX($CT$29:$CW$29,_xlfn.AGGREGATE(15,6,COLUMN($CT$29:$CW$29)-COLUMN($CS$29)/($DF$29:$DI$29=MAX($DF$29:$DI$29)),COLUMNS($CT$29:CT29))),"")</f>
        <v>AB</v>
      </c>
      <c r="DK29" s="9" t="str" cm="1">
        <f t="array" aca="1" ref="DK29" ca="1">IFERROR(INDEX($CT$29:$CW$29,_xlfn.AGGREGATE(15,6,COLUMN($CT$29:$CW$29)-COLUMN($CS$29)/($DF$29:$DI$29=MAX($DF$29:$DI$29)),COLUMNS($CT$29:CU29))),"")</f>
        <v>AK</v>
      </c>
      <c r="DL29" s="9" t="str" cm="1">
        <f t="array" aca="1" ref="DL29" ca="1">IFERROR(INDEX($CT$29:$CW$29,_xlfn.AGGREGATE(15,6,COLUMN($CT$29:$CW$29)-COLUMN($CS$29)/($DF$29:$DI$29=MAX($DF$29:$DI$29)),COLUMNS($CT$29:CV29))),"")</f>
        <v/>
      </c>
      <c r="DM29" s="9" t="str" cm="1">
        <f t="array" aca="1" ref="DM29" ca="1">IFERROR(INDEX($CT$29:$CW$29,_xlfn.AGGREGATE(15,6,COLUMN($CT$29:$CW$29)-COLUMN($CS$29)/($DF$29:$DI$29=MAX($DF$29:$DI$29)),COLUMNS($CT$29:CW29))),"")</f>
        <v/>
      </c>
      <c r="DN29" s="117">
        <f t="shared" ca="1" si="80"/>
        <v>2</v>
      </c>
      <c r="DO29" s="32">
        <f t="shared" ca="1" si="81"/>
        <v>0</v>
      </c>
      <c r="DP29" s="8" t="str">
        <f t="shared" ca="1" si="9"/>
        <v>AK</v>
      </c>
      <c r="DQ29" s="9" t="str">
        <f t="shared" ca="1" si="5"/>
        <v>T</v>
      </c>
      <c r="DR29" s="4" t="str">
        <f t="shared" ca="1" si="6"/>
        <v>T</v>
      </c>
      <c r="DS29" s="4" t="str">
        <f t="shared" ca="1" si="7"/>
        <v>C</v>
      </c>
      <c r="DT29" s="4" t="str">
        <f t="shared" ca="1" si="2"/>
        <v>LL</v>
      </c>
      <c r="DU29" s="4" t="str">
        <f t="shared" ca="1" si="3"/>
        <v>1010</v>
      </c>
      <c r="DV29" s="4" t="str">
        <f t="shared" ca="1" si="4"/>
        <v>WW</v>
      </c>
      <c r="DW29" s="1" t="str">
        <f ca="1">IF(M28="","",IF(DQ29="B",IF(M28="P",FQ29,""),IF(M27="B",FQ29,"")))</f>
        <v>F2</v>
      </c>
      <c r="DX29" s="1" t="str">
        <f ca="1">IF(M28="","",IF(DQ29="B",IF(M28="B",FQ29,""),IF(M27="P",FQ29,"")))</f>
        <v/>
      </c>
      <c r="DY29" s="1" t="str">
        <f ca="1">IF(M28="","",IF(DR29="C",IF(M28="B",FS29,""),IF(M27="B",FS29,"")))</f>
        <v/>
      </c>
      <c r="DZ29" s="1" t="str">
        <f ca="1">IF(M28="","",IF(DR29="C",IF(M28="P",FS29,""),IF(M27="P",FS29,"")))</f>
        <v/>
      </c>
      <c r="EA29" s="1" t="str">
        <f ca="1">IF(M28="","",IF(AND(DW29="L5",DZ29="L5",FG29=""),"L0",FF29))</f>
        <v/>
      </c>
      <c r="EB29" s="1" t="str">
        <f ca="1">IF(M28="","",IF(AND(DX29="L5",DZ29="L5",FF29=""),"L0",FG29))</f>
        <v>L4</v>
      </c>
      <c r="EC29" s="1">
        <f ca="1">IF(D29="",0,IF(OR(D29="B",D29="XB"),1,INT(RIGHT(D29))))+IF(I29="",0,IF(OR(I29="B",I29="XB"),1,INT(RIGHT(I29))))+IF(P29="",0,IF(OR(P29="B",P29="XB"),1,INT(RIGHT(P29))))</f>
        <v>2</v>
      </c>
      <c r="ED29" s="1">
        <f ca="1">IF(E29="",0,IF(OR(E29="B",E29="XB"),1,INT(RIGHT(E29))))+IF(J29="",0,IF(OR(J29="B",J29="XB"),1,INT(RIGHT(J29))))+IF(Q29="",0,IF(OR(Q29="B",Q29="XB"),1,INT(RIGHT(Q29))))</f>
        <v>8</v>
      </c>
      <c r="EE29" s="9">
        <f>IF(M29="","",IF(EE28+EF29&gt;=10,10,IF(EE28+EF29&lt;=-10,-10,EE28+EF29)))</f>
        <v>-9</v>
      </c>
      <c r="EF29" s="4">
        <f>IF(Z29="",0,IFERROR(VLOOKUP(Z24&amp;Z25&amp;Z26&amp;Z27&amp;Z28&amp;Z29,General!I:J,2,FALSE),0))</f>
        <v>1</v>
      </c>
      <c r="EG29" s="4">
        <f>IF(AC29="",0,IFERROR(VLOOKUP(AC24&amp;AC25&amp;AC26&amp;AC27&amp;AC28&amp;AC29,General!I:J,2,FALSE),0))</f>
        <v>-1</v>
      </c>
      <c r="EH29" s="4">
        <f>IF(AF29="",0,IFERROR(VLOOKUP(AF24&amp;AF25&amp;AF26&amp;AF27&amp;AF28&amp;AF29,General!I:J,2,FALSE),0))</f>
        <v>1</v>
      </c>
      <c r="EI29" s="4">
        <f>IF(AI29="",0,IFERROR(VLOOKUP(AI24&amp;AI25&amp;AI26&amp;AI27&amp;AI28&amp;AI29,General!I:J,2,FALSE),0))</f>
        <v>-1</v>
      </c>
      <c r="EJ29" s="4">
        <f>IF(AL29="",0,IFERROR(VLOOKUP(AL24&amp;AL25&amp;AL26&amp;AL27&amp;AL28&amp;AL29,General!I:J,2,FALSE),0))</f>
        <v>-1</v>
      </c>
      <c r="EK29" s="4">
        <f>IF(AO29="",0,IFERROR(VLOOKUP(AO24&amp;AO25&amp;AO26&amp;AO27&amp;AO28&amp;AO29,General!I:J,2,FALSE),0))</f>
        <v>-1</v>
      </c>
      <c r="EL29" s="4">
        <f>IF(AR29="",0,IFERROR(VLOOKUP(AR24&amp;AR25&amp;AR26&amp;AR27&amp;AR28&amp;AR29,General!I:J,2,FALSE),0))</f>
        <v>1</v>
      </c>
      <c r="EM29" s="4">
        <f>IF(AU29="",0,IFERROR(VLOOKUP(AU24&amp;AU25&amp;AU26&amp;AU27&amp;AU28&amp;AU29,General!I:J,2,FALSE),0))</f>
        <v>3</v>
      </c>
      <c r="EN29" s="4">
        <f>IF(AX29="",0,IFERROR(VLOOKUP(AX24&amp;AX25&amp;AX26&amp;AX27&amp;AX28&amp;AX29,General!I:J,2,FALSE),0))</f>
        <v>-3</v>
      </c>
      <c r="EO29" s="4">
        <f>IF(BA29="",0,IFERROR(VLOOKUP(BA24&amp;BA25&amp;BA26&amp;BA27&amp;BA28&amp;BA29,General!I:J,2,FALSE),0))</f>
        <v>1</v>
      </c>
      <c r="EP29" s="4">
        <f>IF(BD29="",0,IFERROR(VLOOKUP(BD24&amp;BD25&amp;BD26&amp;BD27&amp;BD28&amp;BD29,General!I:J,2,FALSE),0))</f>
        <v>-1</v>
      </c>
      <c r="EQ29" s="4">
        <f>IF(BG29="",0,IFERROR(VLOOKUP(BG24&amp;BG25&amp;BG26&amp;BG27&amp;BG28&amp;BG29,General!I:J,2,FALSE),0))</f>
        <v>1</v>
      </c>
      <c r="ER29" s="4">
        <f>IF(BJ29="",0,IFERROR(VLOOKUP(BJ24&amp;BJ25&amp;BJ26&amp;BJ27&amp;BJ28&amp;BJ29,General!I:J,2,FALSE),0))</f>
        <v>-1</v>
      </c>
      <c r="ES29" s="4">
        <f>IF(BM29="",0,IFERROR(VLOOKUP(BM24&amp;BM25&amp;BM26&amp;BM27&amp;BM28&amp;BM29,General!I:J,2,FALSE),0))</f>
        <v>-1</v>
      </c>
      <c r="ET29" s="4">
        <f>IF(BP29="",0,IFERROR(VLOOKUP(BP24&amp;BP25&amp;BP26&amp;BP27&amp;BP28&amp;BP29,General!I:J,2,FALSE),0))</f>
        <v>1</v>
      </c>
      <c r="EU29" s="4">
        <f>IF(BS29="",0,IFERROR(VLOOKUP(BS24&amp;BS25&amp;BS26&amp;BS27&amp;BS28&amp;BS29,General!I:J,2,FALSE),0))</f>
        <v>1</v>
      </c>
      <c r="EV29" s="8">
        <f>IF(BV29="",0,IFERROR(VLOOKUP(BV24&amp;BV25&amp;BV26&amp;BV27&amp;BV28&amp;BV29,General!I:J,2,FALSE),0))</f>
        <v>-1</v>
      </c>
      <c r="EW29" s="1" t="str">
        <f ca="1">IF(M28="","",IF(FE28="R","S",IF(EW28="S","C",IF(S28&gt;=0,"S","C"))))</f>
        <v>C</v>
      </c>
      <c r="EX29" s="1" t="str">
        <f ca="1">IF(OR(F25&amp;F26&amp;F27="WLW",F26&amp;F27="WW"),"Y","N")</f>
        <v>N</v>
      </c>
      <c r="EY29" s="1" t="str">
        <f ca="1">IF(OR(K25&amp;K26&amp;K27="WLW",K26&amp;K27="WW"),"Y","N")</f>
        <v>N</v>
      </c>
      <c r="EZ29" s="1" t="str">
        <f ca="1">IF(OR(R25&amp;R26&amp;R27="WLW",R26&amp;R27="WW"),"Y","N")</f>
        <v>Y</v>
      </c>
      <c r="FA29" s="1">
        <f ca="1">IF(M28="","",IF(EW29="S",1,FA28+1))</f>
        <v>2</v>
      </c>
      <c r="FB29" s="14" t="str">
        <f ca="1">IF(FB28="Y","N",IF(M28="","",(IF(AND(F28&amp;F29="WW",OR(EW28&amp;EW29="SC",EW28&amp;EW29="CC")),"Y",IF(AND(F27&amp;F28&amp;F29="WLW",FQ29&lt;&gt;"B",OR(EW27&amp;EW28&amp;EW29="SCC",EW27&amp;EW28&amp;EW29="CCC")),"Y","N")))))</f>
        <v>N</v>
      </c>
      <c r="FC29" s="1" t="str">
        <f ca="1">IF(FC28="Y","N",IF(M28="","",IF(AND(K28&amp;K29="WW",OR(EW28&amp;EW29="SC",EW28&amp;EW29="CC")),"Y",IF(AND(K27&amp;K28&amp;K29="WLW",FS29&lt;&gt;"B",OR(EW27&amp;EW28&amp;EW29="SCC",EW27&amp;EW28&amp;EW29="CCC")),"Y","N"))))</f>
        <v>N</v>
      </c>
      <c r="FD29" s="1" t="str">
        <f ca="1">IF(FD28="Y","N",IF(M28="","",IF(AND(R28&amp;R29="WW",OR(EW28&amp;EW29="SC",EW28&amp;EW29="CC")),"Y",IF(AND(R27&amp;R28&amp;R29="WLW",FU29&lt;&gt;"B",OR(EW27&amp;EW28&amp;EW29="SCC",EW27&amp;EW28&amp;EW29="CCC")),"Y","N"))))</f>
        <v>N</v>
      </c>
      <c r="FE29" s="1" t="str">
        <f ca="1">IF(M28="","",IF(AND(S29&lt;0,FA29&gt;2,S29&gt;=(2-FA29)),"R","N"))</f>
        <v>N</v>
      </c>
      <c r="FF29" s="1" t="str">
        <f ca="1">IF(M28="","",IF(DS29="B",IF(M28="P",FU29,""),IF(M28="B",FU29,"")))</f>
        <v/>
      </c>
      <c r="FG29" s="1" t="str">
        <f ca="1">IF(M28="","",IF(DS29="B",IF(M28="B",FU29,""),IF(M28="P",FU29,"")))</f>
        <v>L4</v>
      </c>
      <c r="FH29" s="1">
        <f>IF(M29="P",IF(FH28="",1,FH28+1),"")</f>
        <v>2</v>
      </c>
      <c r="FI29" s="1" t="str">
        <f>IF(M29="B",IF(FI28="",1,FI28+1),"")</f>
        <v/>
      </c>
      <c r="FJ29" s="1" t="str">
        <f t="shared" si="83"/>
        <v>10101</v>
      </c>
      <c r="FK29" s="1" t="str">
        <f t="shared" si="84"/>
        <v>01010</v>
      </c>
      <c r="FL29" s="1" t="str">
        <f t="shared" si="67"/>
        <v>010101</v>
      </c>
      <c r="FM29" s="1" t="str">
        <f t="shared" si="68"/>
        <v>101010</v>
      </c>
      <c r="FN29" s="1" t="str">
        <f t="shared" si="69"/>
        <v>P</v>
      </c>
      <c r="FO29" s="1" t="str">
        <f t="shared" si="70"/>
        <v>P</v>
      </c>
      <c r="FP29" s="1" t="str">
        <f ca="1">IF(DW28="",DX28,DW28)&amp;F28</f>
        <v>BL</v>
      </c>
      <c r="FQ29" s="1" t="str">
        <f t="shared" ca="1" si="71"/>
        <v>F2</v>
      </c>
      <c r="FR29" s="1" t="str">
        <f ca="1">IF(DY28="",DZ28,DY28)&amp;K28</f>
        <v>B10</v>
      </c>
      <c r="FS29" s="1" t="str">
        <f t="shared" ca="1" si="72"/>
        <v/>
      </c>
      <c r="FT29" s="1" t="str">
        <f ca="1">IF(EA28="",EB28,EA28)&amp;R28</f>
        <v>BW</v>
      </c>
      <c r="FU29" s="1" t="str">
        <f t="shared" ca="1" si="73"/>
        <v>L4</v>
      </c>
      <c r="FV29" s="1" t="str">
        <f t="shared" ca="1" si="74"/>
        <v>2</v>
      </c>
      <c r="FW29" s="1" t="str">
        <f t="shared" ca="1" si="75"/>
        <v/>
      </c>
      <c r="FX29" s="1" t="str">
        <f t="shared" ca="1" si="76"/>
        <v>4</v>
      </c>
      <c r="GA29" s="1">
        <f>General!A27</f>
        <v>0</v>
      </c>
      <c r="GB29" s="1">
        <f>General!B27</f>
        <v>0</v>
      </c>
      <c r="GC29" s="1" t="str">
        <f>General!C27</f>
        <v/>
      </c>
      <c r="GD29" s="1">
        <f>General!D27</f>
        <v>0</v>
      </c>
      <c r="GF29" s="1" t="str">
        <f>General!F27</f>
        <v>WWLL</v>
      </c>
      <c r="GG29" s="1">
        <f>General!G27</f>
        <v>-3</v>
      </c>
    </row>
    <row r="30" spans="1:189" ht="15.75" thickBot="1">
      <c r="A30" s="1">
        <v>21</v>
      </c>
      <c r="B30" s="11" t="str">
        <f ca="1">IF(M29="","",IF(EC30=ED30,"NB",IF(EC30&gt;ED30,"P"&amp;(EC30-ED30),"B"&amp;(ED30-EC30))))</f>
        <v>B1</v>
      </c>
      <c r="C30" s="48" t="str">
        <f t="shared" ca="1" si="1"/>
        <v/>
      </c>
      <c r="D30" s="12" t="str">
        <f t="shared" ca="1" si="11"/>
        <v/>
      </c>
      <c r="E30" s="25" t="str">
        <f t="shared" ca="1" si="12"/>
        <v>B</v>
      </c>
      <c r="F30" s="13" t="str">
        <f t="shared" ca="1" si="8"/>
        <v>L</v>
      </c>
      <c r="H30" s="51"/>
      <c r="I30" s="12"/>
      <c r="J30" s="25" t="str">
        <f t="shared" ca="1" si="13"/>
        <v>F2</v>
      </c>
      <c r="K30" s="13">
        <f t="shared" ca="1" si="14"/>
        <v>10</v>
      </c>
      <c r="L30" s="30"/>
      <c r="M30" s="15" t="s">
        <v>5</v>
      </c>
      <c r="O30" s="9" t="str">
        <f ca="1">IF(M29="","",VLOOKUP(CZ30,General!U:V,2,FALSE))</f>
        <v>WB</v>
      </c>
      <c r="P30" s="12" t="str">
        <f ca="1">IF(M29="","",IF(W30="P",FU30,""))</f>
        <v>F2</v>
      </c>
      <c r="Q30" s="25" t="str">
        <f ca="1">IF(M29="","",IF(W30="B",FU30,""))</f>
        <v/>
      </c>
      <c r="R30" s="43" t="str">
        <f t="shared" ca="1" si="15"/>
        <v>W</v>
      </c>
      <c r="S30" s="43">
        <f t="shared" ca="1" si="16"/>
        <v>-1</v>
      </c>
      <c r="T30" s="54">
        <f ca="1">IF(M29="","",IF(EW30="S","",IF(S30&gt;=0,S30,IF(FE30="R",S30,""))))</f>
        <v>-1</v>
      </c>
      <c r="U30" s="43">
        <f ca="1">IF(M30="","",IF(T30="",SUM($T$5:$T30)+S30,SUM($T$5:$T30)))</f>
        <v>19</v>
      </c>
      <c r="V30" s="66" t="str">
        <f t="shared" ca="1" si="0"/>
        <v>Rabbit</v>
      </c>
      <c r="W30" s="80" t="str" cm="1">
        <f t="array" aca="1" ref="W30" ca="1">IF(M29="","",INDIRECT(CZ30&amp; CR30))</f>
        <v>P</v>
      </c>
      <c r="X30" s="72" cm="1">
        <f t="array" aca="1" ref="X30" ca="1">IF(M29="","",INDIRECT(VLOOKUP(CZ30,General!R:T,3,FALSE) &amp; CR30))</f>
        <v>10</v>
      </c>
      <c r="Y30" s="80" t="str">
        <f>IF(M29="","",FN30)</f>
        <v>P</v>
      </c>
      <c r="Z30" s="70" t="str">
        <f t="shared" si="17"/>
        <v>Y</v>
      </c>
      <c r="AA30" s="81">
        <f>IF(M30="","",IF(EE29+EF30&gt;=10,10,IF(EE29+EF30&lt;=-10,-10,EE29+EF30)))</f>
        <v>-6</v>
      </c>
      <c r="AB30" s="80" t="str">
        <f>IF(M29="","",IF(FN30="B","P","B"))</f>
        <v>B</v>
      </c>
      <c r="AC30" s="70" t="str">
        <f t="shared" si="18"/>
        <v>N</v>
      </c>
      <c r="AD30" s="81">
        <f>IF(M30="","",IF(AD29+EG30&gt;=10,10,IF(AD29+EG30&lt;=-10,-10,AD29+EG30)))</f>
        <v>6</v>
      </c>
      <c r="AE30" s="80" t="str">
        <f>IF(M29="","",FO30)</f>
        <v>P</v>
      </c>
      <c r="AF30" s="70" t="str">
        <f t="shared" si="19"/>
        <v>Y</v>
      </c>
      <c r="AG30" s="81">
        <f>IF(M30="","",IF(AG29+EH30&gt;=10,10,IF(AG29+EH30&lt;=-10,-10,AG29+EH30)))</f>
        <v>-5</v>
      </c>
      <c r="AH30" s="80" t="str">
        <f>IF(M29="","",IF(FO30="B","P","B"))</f>
        <v>B</v>
      </c>
      <c r="AI30" s="70" t="str">
        <f t="shared" si="20"/>
        <v>N</v>
      </c>
      <c r="AJ30" s="81">
        <f>IF(M30="","",IF(AJ29+EI30&gt;=10,10,IF(AJ29+EI30&lt;=-10,-10,AJ29+EI30)))</f>
        <v>5</v>
      </c>
      <c r="AK30" s="80" t="str">
        <f t="shared" si="77"/>
        <v>P</v>
      </c>
      <c r="AL30" s="70" t="str">
        <f t="shared" si="21"/>
        <v>Y</v>
      </c>
      <c r="AM30" s="81">
        <f>IF(M30="","",IF(AM29+EJ30&gt;=10,10,IF(AM29+EJ30&lt;=-10,-10,AM29+EJ30)))</f>
        <v>10</v>
      </c>
      <c r="AN30" s="80" t="str">
        <f t="shared" si="22"/>
        <v>P</v>
      </c>
      <c r="AO30" s="70" t="str">
        <f t="shared" si="23"/>
        <v>Y</v>
      </c>
      <c r="AP30" s="81">
        <f>IF(M30="","",IF(AP29+EK30&gt;=10,10,IF(AP29+EK30&lt;=-10,-10,AP29+EK30)))</f>
        <v>10</v>
      </c>
      <c r="AQ30" s="80" t="str">
        <f t="shared" si="24"/>
        <v>B</v>
      </c>
      <c r="AR30" s="70" t="str">
        <f t="shared" si="25"/>
        <v>N</v>
      </c>
      <c r="AS30" s="81">
        <f>IF(M30="","",IF(AS29+EL30&gt;=10,10,IF(AS29+EL30&lt;=-10,-10,AS29+EL30)))</f>
        <v>-10</v>
      </c>
      <c r="AT30" s="80" t="str">
        <f t="shared" si="26"/>
        <v>P</v>
      </c>
      <c r="AU30" s="70" t="str">
        <f t="shared" si="27"/>
        <v>Y</v>
      </c>
      <c r="AV30" s="81">
        <f>IF(M30="","",IF(AV29+EM30&gt;=10,10,IF(AV29+EM30&lt;=-10,-10,AV29+EM30)))</f>
        <v>9</v>
      </c>
      <c r="AW30" s="80" t="str">
        <f t="shared" si="28"/>
        <v>B</v>
      </c>
      <c r="AX30" s="70" t="str">
        <f t="shared" si="29"/>
        <v>N</v>
      </c>
      <c r="AY30" s="81">
        <f>IF(M30="","",IF(AY29+EN30&gt;=10,10,IF(AY29+EN30&lt;=-10,-10,AY29+EN30)))</f>
        <v>-9</v>
      </c>
      <c r="AZ30" s="80" t="str">
        <f t="shared" si="30"/>
        <v>P</v>
      </c>
      <c r="BA30" s="70" t="str">
        <f t="shared" si="31"/>
        <v>Y</v>
      </c>
      <c r="BB30" s="81">
        <f>IF(M30="","",IF(BB29+EO30&gt;=10,10,IF(BB29+EO30&lt;=-10,-10,BB29+EO30)))</f>
        <v>-6</v>
      </c>
      <c r="BC30" s="80" t="str">
        <f t="shared" si="32"/>
        <v>B</v>
      </c>
      <c r="BD30" s="70" t="str">
        <f t="shared" si="33"/>
        <v>N</v>
      </c>
      <c r="BE30" s="81">
        <f>IF(M30="","",IF(BE29+EP30&gt;=10,10,IF(BE29+EP30&lt;=-10,-10,BE29+EP30)))</f>
        <v>6</v>
      </c>
      <c r="BF30" s="80" t="str">
        <f t="shared" si="34"/>
        <v>B</v>
      </c>
      <c r="BG30" s="70" t="str">
        <f t="shared" si="35"/>
        <v>N</v>
      </c>
      <c r="BH30" s="81">
        <f>IF(M30="","",IF(BH29+EQ30&gt;=10,10,IF(BH29+EQ30&lt;=-10,-10,BH29+EQ30)))</f>
        <v>-10</v>
      </c>
      <c r="BI30" s="80" t="str">
        <f t="shared" si="36"/>
        <v>P</v>
      </c>
      <c r="BJ30" s="70" t="str">
        <f t="shared" si="37"/>
        <v>Y</v>
      </c>
      <c r="BK30" s="81">
        <f>IF(M30="","",IF(BK29+ER30&gt;=10,10,IF(BK29+ER30&lt;=-10,-10,BK29+ER30)))</f>
        <v>10</v>
      </c>
      <c r="BL30" s="80" t="str">
        <f t="shared" si="38"/>
        <v>P</v>
      </c>
      <c r="BM30" s="70" t="str">
        <f t="shared" si="39"/>
        <v>Y</v>
      </c>
      <c r="BN30" s="81">
        <f>IF(M30="","",IF(BN29+ES30&gt;=10,10,IF(BN29+ES30&lt;=-10,-10,BN29+ES30)))</f>
        <v>3</v>
      </c>
      <c r="BO30" s="80" t="str">
        <f t="shared" si="40"/>
        <v>B</v>
      </c>
      <c r="BP30" s="70" t="str">
        <f t="shared" si="41"/>
        <v>N</v>
      </c>
      <c r="BQ30" s="81">
        <f>IF(M30="","",IF(BQ29+ET30&gt;=10,10,IF(BQ29+ET30&lt;=-10,-10,BQ29+ET30)))</f>
        <v>-3</v>
      </c>
      <c r="BR30" s="80" t="str">
        <f t="shared" si="42"/>
        <v>B</v>
      </c>
      <c r="BS30" s="70" t="str">
        <f t="shared" si="43"/>
        <v>N</v>
      </c>
      <c r="BT30" s="81">
        <f>IF(M30="","",IF(BT29+EU30&gt;=10,10,IF(BT29+EU30&lt;=-10,-10,BT29+EU30)))</f>
        <v>-10</v>
      </c>
      <c r="BU30" s="80" t="str">
        <f t="shared" si="44"/>
        <v>P</v>
      </c>
      <c r="BV30" s="70" t="str">
        <f t="shared" si="45"/>
        <v>Y</v>
      </c>
      <c r="BW30" s="81">
        <f>IF(M30="","",IF(BW29+EV30&gt;=10,10,IF(BW29+EV30&lt;=-10,-10,BW29+EV30)))</f>
        <v>10</v>
      </c>
      <c r="BX30" s="70">
        <f t="shared" si="46"/>
        <v>10</v>
      </c>
      <c r="BY30" s="70">
        <f t="shared" si="47"/>
        <v>4</v>
      </c>
      <c r="BZ30" s="72"/>
      <c r="CA30" s="80">
        <f t="shared" si="48"/>
        <v>-6</v>
      </c>
      <c r="CB30" s="70">
        <f t="shared" si="49"/>
        <v>6</v>
      </c>
      <c r="CC30" s="70">
        <f t="shared" si="50"/>
        <v>-5</v>
      </c>
      <c r="CD30" s="70">
        <f t="shared" si="51"/>
        <v>5</v>
      </c>
      <c r="CE30" s="70">
        <f t="shared" si="52"/>
        <v>10</v>
      </c>
      <c r="CF30" s="70">
        <f t="shared" si="53"/>
        <v>10</v>
      </c>
      <c r="CG30" s="70">
        <f t="shared" si="54"/>
        <v>-10</v>
      </c>
      <c r="CH30" s="70">
        <f t="shared" si="55"/>
        <v>9</v>
      </c>
      <c r="CI30" s="70">
        <f t="shared" si="56"/>
        <v>-9</v>
      </c>
      <c r="CJ30" s="70">
        <f t="shared" si="57"/>
        <v>-6</v>
      </c>
      <c r="CK30" s="70">
        <f t="shared" si="58"/>
        <v>6</v>
      </c>
      <c r="CL30" s="70">
        <f t="shared" si="59"/>
        <v>-10</v>
      </c>
      <c r="CM30" s="70">
        <f t="shared" si="60"/>
        <v>10</v>
      </c>
      <c r="CN30" s="70">
        <f t="shared" si="61"/>
        <v>3</v>
      </c>
      <c r="CO30" s="70">
        <f t="shared" si="62"/>
        <v>-3</v>
      </c>
      <c r="CP30" s="70">
        <f t="shared" si="63"/>
        <v>-10</v>
      </c>
      <c r="CQ30" s="72">
        <f t="shared" si="64"/>
        <v>10</v>
      </c>
      <c r="CR30" s="9">
        <v>30</v>
      </c>
      <c r="CS30" s="32">
        <f t="shared" si="82"/>
        <v>25</v>
      </c>
      <c r="CT30" s="9" t="str" cm="1">
        <f t="array" ref="CT30">IFERROR(INDEX($CA$4:$CQ$4,_xlfn.AGGREGATE(15,6,COLUMN($CA$4:$CQ$4)-COLUMN($BZ$1)/($CA$30:$CQ$30=MAX($CA$30:$CQ$30)),COLUMNS(CQ$4:$CQ4))),"")</f>
        <v>AK</v>
      </c>
      <c r="CU30" s="4" t="str" cm="1">
        <f t="array" ref="CU30">IFERROR(INDEX($CA$4:$CQ$4,_xlfn.AGGREGATE(15,6,COLUMN($CA$4:$CQ$4)-COLUMN($BZ$1)/($CA$30:$CQ$30=MAX($CA$30:$CQ$30)),COLUMNS($CQ$4:CR4))),"")</f>
        <v>AN</v>
      </c>
      <c r="CV30" s="4" t="str" cm="1">
        <f t="array" ref="CV30">IFERROR(INDEX($CA$4:$CQ$4,_xlfn.AGGREGATE(15,6,COLUMN($CA$4:$CQ$4)-COLUMN($BZ$1)/($CA$30:$CQ$30=MAX($CA$30:$CQ$30)),COLUMNS($CQ$4:CS4))),"")</f>
        <v>BI</v>
      </c>
      <c r="CW30" s="8" t="str" cm="1">
        <f t="array" ref="CW30">IFERROR(INDEX($CA$4:$CQ$4,_xlfn.AGGREGATE(15,6,COLUMN($CA$4:$CQ$4)-COLUMN($BZ$1)/($CA$30:$CQ$30=MAX($CA$30:$CQ$30)),COLUMNS($CQ$4:CT4))),"")</f>
        <v>BU</v>
      </c>
      <c r="CX30" s="106" t="str">
        <f t="shared" ca="1" si="78"/>
        <v>BU</v>
      </c>
      <c r="CY30" s="4" t="str">
        <f t="shared" ca="1" si="79"/>
        <v>R</v>
      </c>
      <c r="CZ30" s="4" t="str">
        <f t="shared" ca="1" si="66"/>
        <v>AK</v>
      </c>
      <c r="DA30" s="8"/>
      <c r="DB30" s="9" t="str">
        <f>IFERROR(VLOOKUP(CT30,General!R:S,2,FALSE),"")</f>
        <v>AL</v>
      </c>
      <c r="DC30" s="4" t="str">
        <f>IFERROR(VLOOKUP(CU30,General!R:S,2,FALSE),"")</f>
        <v>AO</v>
      </c>
      <c r="DD30" s="4" t="str">
        <f>IFERROR(VLOOKUP(CV30,General!R:S,2,FALSE),"")</f>
        <v>BJ</v>
      </c>
      <c r="DE30" s="8" t="str">
        <f>IFERROR(VLOOKUP(CW30,General!R:S,2,FALSE),"")</f>
        <v>BV</v>
      </c>
      <c r="DF30" s="9">
        <f ca="1">IF(CT30="",-1,COUNTIF(INDIRECT(DB30&amp;$CR$10):INDIRECT(DB30&amp;CR30),"Y"))</f>
        <v>14</v>
      </c>
      <c r="DG30" s="4">
        <f ca="1">IF(CU30="",-1,COUNTIF(INDIRECT(DC30&amp;$CR$10):INDIRECT(DC30&amp;CR30),"Y"))</f>
        <v>13</v>
      </c>
      <c r="DH30" s="4">
        <f ca="1">IF(CV30="",-1,COUNTIF(INDIRECT(DD30&amp;$CR$10):INDIRECT(DD30&amp;CR30),"Y"))</f>
        <v>15</v>
      </c>
      <c r="DI30" s="32">
        <f ca="1">IF(CW30="",-1,COUNTIF(INDIRECT(DE30&amp;$CR$10):INDIRECT(DE30&amp;CR30),"Y"))</f>
        <v>15</v>
      </c>
      <c r="DJ30" s="9" t="str" cm="1">
        <f t="array" aca="1" ref="DJ30" ca="1">IFERROR(INDEX($CT$30:$CW$30,_xlfn.AGGREGATE(15,6,COLUMN($CT$30:$CW$30)-COLUMN($CS$30)/($DF$30:$DI$30=MAX($DF$30:$DI$30)),COLUMNS($CT$30:CT30))),"")</f>
        <v>BI</v>
      </c>
      <c r="DK30" s="9" t="str" cm="1">
        <f t="array" aca="1" ref="DK30" ca="1">IFERROR(INDEX($CT$30:$CW$30,_xlfn.AGGREGATE(15,6,COLUMN($CT$30:$CW$30)-COLUMN($CS$30)/($DF$30:$DI$30=MAX($DF$30:$DI$30)),COLUMNS($CT$30:CU30))),"")</f>
        <v>BU</v>
      </c>
      <c r="DL30" s="9" t="str" cm="1">
        <f t="array" aca="1" ref="DL30" ca="1">IFERROR(INDEX($CT$30:$CW$30,_xlfn.AGGREGATE(15,6,COLUMN($CT$30:$CW$30)-COLUMN($CS$30)/($DF$30:$DI$30=MAX($DF$30:$DI$30)),COLUMNS($CT$30:CV30))),"")</f>
        <v/>
      </c>
      <c r="DM30" s="9" t="str" cm="1">
        <f t="array" aca="1" ref="DM30" ca="1">IFERROR(INDEX($CT$30:$CW$30,_xlfn.AGGREGATE(15,6,COLUMN($CT$30:$CW$30)-COLUMN($CS$30)/($DF$30:$DI$30=MAX($DF$30:$DI$30)),COLUMNS($CT$30:CW30))),"")</f>
        <v/>
      </c>
      <c r="DN30" s="117">
        <f t="shared" ca="1" si="80"/>
        <v>2</v>
      </c>
      <c r="DO30" s="32">
        <f t="shared" ca="1" si="81"/>
        <v>0</v>
      </c>
      <c r="DP30" s="8" t="str">
        <f t="shared" ca="1" si="9"/>
        <v>BU</v>
      </c>
      <c r="DQ30" s="9" t="str">
        <f t="shared" ca="1" si="5"/>
        <v>T</v>
      </c>
      <c r="DR30" s="4" t="str">
        <f t="shared" ca="1" si="6"/>
        <v>T</v>
      </c>
      <c r="DS30" s="4" t="str">
        <f t="shared" ca="1" si="7"/>
        <v>C</v>
      </c>
      <c r="DT30" s="4" t="str">
        <f t="shared" ca="1" si="2"/>
        <v>LW</v>
      </c>
      <c r="DU30" s="4" t="str">
        <f t="shared" ca="1" si="3"/>
        <v>109</v>
      </c>
      <c r="DV30" s="4" t="str">
        <f t="shared" ca="1" si="4"/>
        <v>WL</v>
      </c>
      <c r="DW30" s="1" t="str">
        <f ca="1">IF(M29="","",IF(DQ30="B",IF(M29="P",FQ30,""),IF(M28="B",FQ30,"")))</f>
        <v/>
      </c>
      <c r="DX30" s="1" t="str">
        <f ca="1">IF(M29="","",IF(DQ30="B",IF(M29="B",FQ30,""),IF(M28="P",FQ30,"")))</f>
        <v>B</v>
      </c>
      <c r="DY30" s="1" t="str">
        <f ca="1">IF(M29="","",IF(DR30="C",IF(M29="B",FS30,""),IF(M28="B",FS30,"")))</f>
        <v/>
      </c>
      <c r="DZ30" s="1" t="str">
        <f ca="1">IF(M29="","",IF(DR30="C",IF(M29="P",FS30,""),IF(M28="P",FS30,"")))</f>
        <v/>
      </c>
      <c r="EA30" s="1" t="str">
        <f ca="1">IF(M29="","",IF(AND(DW30="L5",DZ30="L5",FG30=""),"L0",FF30))</f>
        <v/>
      </c>
      <c r="EB30" s="1" t="str">
        <f ca="1">IF(M29="","",IF(AND(DX30="L5",DZ30="L5",FF30=""),"L0",FG30))</f>
        <v>F2</v>
      </c>
      <c r="EC30" s="1">
        <f ca="1">IF(D30="",0,IF(OR(D30="B",D30="XB"),1,INT(RIGHT(D30))))+IF(I30="",0,IF(OR(I30="B",I30="XB"),1,INT(RIGHT(I30))))+IF(P30="",0,IF(OR(P30="B",P30="XB"),1,INT(RIGHT(P30))))</f>
        <v>2</v>
      </c>
      <c r="ED30" s="1">
        <f ca="1">IF(E30="",0,IF(OR(E30="B",E30="XB"),1,INT(RIGHT(E30))))+IF(J30="",0,IF(OR(J30="B",J30="XB"),1,INT(RIGHT(J30))))+IF(Q30="",0,IF(OR(Q30="B",Q30="XB"),1,INT(RIGHT(Q30))))</f>
        <v>3</v>
      </c>
      <c r="EE30" s="9">
        <f>IF(M30="","",IF(EE29+EF30&gt;=10,10,IF(EE29+EF30&lt;=-10,-10,EE29+EF30)))</f>
        <v>-6</v>
      </c>
      <c r="EF30" s="4">
        <f>IF(Z30="",0,IFERROR(VLOOKUP(Z25&amp;Z26&amp;Z27&amp;Z28&amp;Z29&amp;Z30,General!I:J,2,FALSE),0))</f>
        <v>3</v>
      </c>
      <c r="EG30" s="4">
        <f>IF(AC30="",0,IFERROR(VLOOKUP(AC25&amp;AC26&amp;AC27&amp;AC28&amp;AC29&amp;AC30,General!I:J,2,FALSE),0))</f>
        <v>-3</v>
      </c>
      <c r="EH30" s="4">
        <f>IF(AF30="",0,IFERROR(VLOOKUP(AF25&amp;AF26&amp;AF27&amp;AF28&amp;AF29&amp;AF30,General!I:J,2,FALSE),0))</f>
        <v>3</v>
      </c>
      <c r="EI30" s="4">
        <f>IF(AI30="",0,IFERROR(VLOOKUP(AI25&amp;AI26&amp;AI27&amp;AI28&amp;AI29&amp;AI30,General!I:J,2,FALSE),0))</f>
        <v>-3</v>
      </c>
      <c r="EJ30" s="4">
        <f>IF(AL30="",0,IFERROR(VLOOKUP(AL25&amp;AL26&amp;AL27&amp;AL28&amp;AL29&amp;AL30,General!I:J,2,FALSE),0))</f>
        <v>1</v>
      </c>
      <c r="EK30" s="4">
        <f>IF(AO30="",0,IFERROR(VLOOKUP(AO25&amp;AO26&amp;AO27&amp;AO28&amp;AO29&amp;AO30,General!I:J,2,FALSE),0))</f>
        <v>1</v>
      </c>
      <c r="EL30" s="4">
        <f>IF(AR30="",0,IFERROR(VLOOKUP(AR25&amp;AR26&amp;AR27&amp;AR28&amp;AR29&amp;AR30,General!I:J,2,FALSE),0))</f>
        <v>-1</v>
      </c>
      <c r="EM30" s="4">
        <f>IF(AU30="",0,IFERROR(VLOOKUP(AU25&amp;AU26&amp;AU27&amp;AU28&amp;AU29&amp;AU30,General!I:J,2,FALSE),0))</f>
        <v>6</v>
      </c>
      <c r="EN30" s="4">
        <f>IF(AX30="",0,IFERROR(VLOOKUP(AX25&amp;AX26&amp;AX27&amp;AX28&amp;AX29&amp;AX30,General!I:J,2,FALSE),0))</f>
        <v>-6</v>
      </c>
      <c r="EO30" s="4">
        <f>IF(BA30="",0,IFERROR(VLOOKUP(BA25&amp;BA26&amp;BA27&amp;BA28&amp;BA29&amp;BA30,General!I:J,2,FALSE),0))</f>
        <v>3</v>
      </c>
      <c r="EP30" s="4">
        <f>IF(BD30="",0,IFERROR(VLOOKUP(BD25&amp;BD26&amp;BD27&amp;BD28&amp;BD29&amp;BD30,General!I:J,2,FALSE),0))</f>
        <v>-3</v>
      </c>
      <c r="EQ30" s="4">
        <f>IF(BG30="",0,IFERROR(VLOOKUP(BG25&amp;BG26&amp;BG27&amp;BG28&amp;BG29&amp;BG30,General!I:J,2,FALSE),0))</f>
        <v>-1</v>
      </c>
      <c r="ER30" s="4">
        <f>IF(BJ30="",0,IFERROR(VLOOKUP(BJ25&amp;BJ26&amp;BJ27&amp;BJ28&amp;BJ29&amp;BJ30,General!I:J,2,FALSE),0))</f>
        <v>1</v>
      </c>
      <c r="ES30" s="4">
        <f>IF(BM30="",0,IFERROR(VLOOKUP(BM25&amp;BM26&amp;BM27&amp;BM28&amp;BM29&amp;BM30,General!I:J,2,FALSE),0))</f>
        <v>1</v>
      </c>
      <c r="ET30" s="4">
        <f>IF(BP30="",0,IFERROR(VLOOKUP(BP25&amp;BP26&amp;BP27&amp;BP28&amp;BP29&amp;BP30,General!I:J,2,FALSE),0))</f>
        <v>-1</v>
      </c>
      <c r="EU30" s="4">
        <f>IF(BS30="",0,IFERROR(VLOOKUP(BS25&amp;BS26&amp;BS27&amp;BS28&amp;BS29&amp;BS30,General!I:J,2,FALSE),0))</f>
        <v>-1</v>
      </c>
      <c r="EV30" s="8">
        <f>IF(BV30="",0,IFERROR(VLOOKUP(BV25&amp;BV26&amp;BV27&amp;BV28&amp;BV29&amp;BV30,General!I:J,2,FALSE),0))</f>
        <v>1</v>
      </c>
      <c r="EW30" s="1" t="str">
        <f ca="1">IF(M29="","",IF(FE29="R","S",IF(EW29="S","C",IF(S29&gt;=0,"S","C"))))</f>
        <v>C</v>
      </c>
      <c r="EX30" s="1" t="str">
        <f ca="1">IF(OR(F26&amp;F27&amp;F28="WLW",F27&amp;F28="WW"),"Y","N")</f>
        <v>N</v>
      </c>
      <c r="EY30" s="1" t="str">
        <f ca="1">IF(OR(K26&amp;K27&amp;K28="WLW",K27&amp;K28="WW"),"Y","N")</f>
        <v>N</v>
      </c>
      <c r="EZ30" s="1" t="str">
        <f ca="1">IF(OR(R26&amp;R27&amp;R28="WLW",R27&amp;R28="WW"),"Y","N")</f>
        <v>Y</v>
      </c>
      <c r="FA30" s="1">
        <f ca="1">IF(M29="","",IF(EW30="S",1,FA29+1))</f>
        <v>3</v>
      </c>
      <c r="FB30" s="14" t="str">
        <f ca="1">IF(FB29="Y","N",IF(M29="","",(IF(AND(F29&amp;F30="WW",OR(EW29&amp;EW30="SC",EW29&amp;EW30="CC")),"Y",IF(AND(F28&amp;F29&amp;F30="WLW",FQ30&lt;&gt;"B",OR(EW28&amp;EW29&amp;EW30="SCC",EW28&amp;EW29&amp;EW30="CCC")),"Y","N")))))</f>
        <v>N</v>
      </c>
      <c r="FC30" s="1" t="str">
        <f ca="1">IF(FC29="Y","N",IF(M29="","",IF(AND(K29&amp;K30="WW",OR(EW29&amp;EW30="SC",EW29&amp;EW30="CC")),"Y",IF(AND(K28&amp;K29&amp;K30="WLW",FS30&lt;&gt;"B",OR(EW28&amp;EW29&amp;EW30="SCC",EW28&amp;EW29&amp;EW30="CCC")),"Y","N"))))</f>
        <v>N</v>
      </c>
      <c r="FD30" s="1" t="str">
        <f ca="1">IF(FD29="Y","N",IF(M29="","",IF(AND(R29&amp;R30="WW",OR(EW29&amp;EW30="SC",EW29&amp;EW30="CC")),"Y",IF(AND(R28&amp;R29&amp;R30="WLW",FU30&lt;&gt;"B",OR(EW28&amp;EW29&amp;EW30="SCC",EW28&amp;EW29&amp;EW30="CCC")),"Y","N"))))</f>
        <v>Y</v>
      </c>
      <c r="FE30" s="1" t="str">
        <f ca="1">IF(M29="","",IF(AND(S30&lt;0,FA30&gt;2,S30&gt;=(2-FA30)),"R","N"))</f>
        <v>R</v>
      </c>
      <c r="FF30" s="1" t="str">
        <f ca="1">IF(M29="","",IF(DS30="B",IF(M29="P",FU30,""),IF(M29="B",FU30,"")))</f>
        <v/>
      </c>
      <c r="FG30" s="1" t="str">
        <f ca="1">IF(M29="","",IF(DS30="B",IF(M29="B",FU30,""),IF(M29="P",FU30,"")))</f>
        <v>F2</v>
      </c>
      <c r="FH30" s="1">
        <f>IF(M30="P",IF(FH29="",1,FH29+1),"")</f>
        <v>3</v>
      </c>
      <c r="FI30" s="1" t="str">
        <f>IF(M30="B",IF(FI29="",1,FI29+1),"")</f>
        <v/>
      </c>
      <c r="FJ30" s="1" t="str">
        <f t="shared" si="83"/>
        <v>01012</v>
      </c>
      <c r="FK30" s="1" t="str">
        <f t="shared" si="84"/>
        <v>10100</v>
      </c>
      <c r="FL30" s="1" t="str">
        <f t="shared" si="67"/>
        <v>101012</v>
      </c>
      <c r="FM30" s="1" t="str">
        <f t="shared" si="68"/>
        <v>010100</v>
      </c>
      <c r="FN30" s="1" t="str">
        <f t="shared" si="69"/>
        <v>P</v>
      </c>
      <c r="FO30" s="1" t="str">
        <f t="shared" si="70"/>
        <v>P</v>
      </c>
      <c r="FP30" s="1" t="str">
        <f ca="1">IF(DW29="",DX29,DW29)&amp;F29</f>
        <v>F2W</v>
      </c>
      <c r="FQ30" s="1" t="str">
        <f t="shared" ca="1" si="71"/>
        <v>B</v>
      </c>
      <c r="FR30" s="1" t="str">
        <f ca="1">IF(DY29="",DZ29,DY29)&amp;K29</f>
        <v>9</v>
      </c>
      <c r="FS30" s="1" t="str">
        <f t="shared" ca="1" si="72"/>
        <v/>
      </c>
      <c r="FT30" s="1" t="str">
        <f ca="1">IF(EA29="",EB29,EA29)&amp;R29</f>
        <v>L4L</v>
      </c>
      <c r="FU30" s="1" t="str">
        <f t="shared" ca="1" si="73"/>
        <v>F2</v>
      </c>
      <c r="FV30" s="1">
        <f t="shared" ca="1" si="74"/>
        <v>1</v>
      </c>
      <c r="FW30" s="1" t="str">
        <f t="shared" ca="1" si="75"/>
        <v/>
      </c>
      <c r="FX30" s="1" t="str">
        <f t="shared" ca="1" si="76"/>
        <v>2</v>
      </c>
      <c r="GA30" s="1">
        <f>General!A28</f>
        <v>0</v>
      </c>
      <c r="GB30" s="1">
        <f>General!B28</f>
        <v>0</v>
      </c>
      <c r="GC30" s="1" t="str">
        <f>General!C28</f>
        <v/>
      </c>
      <c r="GD30" s="1">
        <f>General!D28</f>
        <v>0</v>
      </c>
      <c r="GF30" s="1" t="str">
        <f>General!F28</f>
        <v>WWLW</v>
      </c>
      <c r="GG30" s="1">
        <f>General!G28</f>
        <v>1</v>
      </c>
    </row>
    <row r="31" spans="1:189" ht="15.75" thickBot="1">
      <c r="A31" s="1">
        <v>22</v>
      </c>
      <c r="B31" s="9" t="str">
        <f ca="1">IF(M30="","",IF(EC31=ED31,"NB",IF(EC31&gt;ED31,"P"&amp;(EC31-ED31),"B"&amp;(ED31-EC31))))</f>
        <v>B3</v>
      </c>
      <c r="C31" s="49" t="str">
        <f t="shared" ca="1" si="1"/>
        <v/>
      </c>
      <c r="D31" s="44" t="str">
        <f t="shared" ca="1" si="11"/>
        <v/>
      </c>
      <c r="E31" s="45" t="str">
        <f t="shared" ca="1" si="12"/>
        <v>B</v>
      </c>
      <c r="F31" s="8" t="str">
        <f t="shared" ca="1" si="8"/>
        <v>W</v>
      </c>
      <c r="H31" s="52"/>
      <c r="I31" s="44"/>
      <c r="J31" s="25" t="str">
        <f t="shared" ca="1" si="13"/>
        <v>B1</v>
      </c>
      <c r="K31" s="13">
        <f t="shared" ca="1" si="14"/>
        <v>10</v>
      </c>
      <c r="L31" s="30"/>
      <c r="M31" s="16" t="s">
        <v>6</v>
      </c>
      <c r="O31" s="9" t="str">
        <f ca="1">IF(M30="","",VLOOKUP(CZ31,General!U:V,2,FALSE))</f>
        <v xml:space="preserve">L5O </v>
      </c>
      <c r="P31" s="12" t="str">
        <f ca="1">IF(M30="","",IF(W31="P",FU31,""))</f>
        <v/>
      </c>
      <c r="Q31" s="25" t="str">
        <f ca="1">IF(M30="","",IF(W31="B",FU31,""))</f>
        <v>B</v>
      </c>
      <c r="R31" s="43" t="str">
        <f t="shared" ca="1" si="15"/>
        <v>W</v>
      </c>
      <c r="S31" s="43">
        <f t="shared" ca="1" si="16"/>
        <v>1</v>
      </c>
      <c r="T31" s="56" t="str">
        <f ca="1">IF(M30="","",IF(EW31="S","",IF(S31&gt;=0,S31,IF(FE31="R",S31,""))))</f>
        <v/>
      </c>
      <c r="U31" s="43">
        <f ca="1">IF(M31="","",IF(T31="",SUM($T$5:$T31)+S31,SUM($T$5:$T31)))</f>
        <v>20</v>
      </c>
      <c r="V31" s="67" t="str">
        <f t="shared" ca="1" si="0"/>
        <v/>
      </c>
      <c r="W31" s="80" t="str" cm="1">
        <f t="array" aca="1" ref="W31" ca="1">IF(M30="","",INDIRECT(CZ31&amp; CR31))</f>
        <v>B</v>
      </c>
      <c r="X31" s="72" cm="1">
        <f t="array" aca="1" ref="X31" ca="1">IF(M30="","",INDIRECT(VLOOKUP(CZ31,General!R:T,3,FALSE) &amp; CR31))</f>
        <v>10</v>
      </c>
      <c r="Y31" s="80" t="str">
        <f>IF(M30="","",FN31)</f>
        <v>P</v>
      </c>
      <c r="Z31" s="70" t="str">
        <f t="shared" si="17"/>
        <v>N</v>
      </c>
      <c r="AA31" s="81">
        <f>IF(M31="","",IF(EE30+EF31&gt;=10,10,IF(EE30+EF31&lt;=-10,-10,EE30+EF31)))</f>
        <v>-7</v>
      </c>
      <c r="AB31" s="80" t="str">
        <f>IF(M30="","",IF(FN31="B","P","B"))</f>
        <v>B</v>
      </c>
      <c r="AC31" s="70" t="str">
        <f t="shared" si="18"/>
        <v>Y</v>
      </c>
      <c r="AD31" s="81">
        <f>IF(M31="","",IF(AD30+EG31&gt;=10,10,IF(AD30+EG31&lt;=-10,-10,AD30+EG31)))</f>
        <v>7</v>
      </c>
      <c r="AE31" s="80" t="str">
        <f>IF(M30="","",FO31)</f>
        <v>P</v>
      </c>
      <c r="AF31" s="70" t="str">
        <f t="shared" si="19"/>
        <v>N</v>
      </c>
      <c r="AG31" s="81">
        <f>IF(M31="","",IF(AG30+EH31&gt;=10,10,IF(AG30+EH31&lt;=-10,-10,AG30+EH31)))</f>
        <v>-6</v>
      </c>
      <c r="AH31" s="80" t="str">
        <f>IF(M30="","",IF(FO31="B","P","B"))</f>
        <v>B</v>
      </c>
      <c r="AI31" s="70" t="str">
        <f t="shared" si="20"/>
        <v>Y</v>
      </c>
      <c r="AJ31" s="81">
        <f>IF(M31="","",IF(AJ30+EI31&gt;=10,10,IF(AJ30+EI31&lt;=-10,-10,AJ30+EI31)))</f>
        <v>6</v>
      </c>
      <c r="AK31" s="80" t="str">
        <f t="shared" si="77"/>
        <v>B</v>
      </c>
      <c r="AL31" s="70" t="str">
        <f t="shared" si="21"/>
        <v>Y</v>
      </c>
      <c r="AM31" s="81">
        <f>IF(M31="","",IF(AM30+EJ31&gt;=10,10,IF(AM30+EJ31&lt;=-10,-10,AM30+EJ31)))</f>
        <v>10</v>
      </c>
      <c r="AN31" s="80" t="str">
        <f t="shared" si="22"/>
        <v>P</v>
      </c>
      <c r="AO31" s="70" t="str">
        <f t="shared" si="23"/>
        <v>N</v>
      </c>
      <c r="AP31" s="81">
        <f>IF(M31="","",IF(AP30+EK31&gt;=10,10,IF(AP30+EK31&lt;=-10,-10,AP30+EK31)))</f>
        <v>9</v>
      </c>
      <c r="AQ31" s="80" t="str">
        <f t="shared" si="24"/>
        <v>B</v>
      </c>
      <c r="AR31" s="70" t="str">
        <f t="shared" si="25"/>
        <v>Y</v>
      </c>
      <c r="AS31" s="81">
        <f>IF(M31="","",IF(AS30+EL31&gt;=10,10,IF(AS30+EL31&lt;=-10,-10,AS30+EL31)))</f>
        <v>-9</v>
      </c>
      <c r="AT31" s="80" t="str">
        <f t="shared" si="26"/>
        <v>P</v>
      </c>
      <c r="AU31" s="70" t="str">
        <f t="shared" si="27"/>
        <v>N</v>
      </c>
      <c r="AV31" s="81">
        <f>IF(M31="","",IF(AV30+EM31&gt;=10,10,IF(AV30+EM31&lt;=-10,-10,AV30+EM31)))</f>
        <v>8</v>
      </c>
      <c r="AW31" s="80" t="str">
        <f t="shared" si="28"/>
        <v>B</v>
      </c>
      <c r="AX31" s="70" t="str">
        <f t="shared" si="29"/>
        <v>Y</v>
      </c>
      <c r="AY31" s="81">
        <f>IF(M31="","",IF(AY30+EN31&gt;=10,10,IF(AY30+EN31&lt;=-10,-10,AY30+EN31)))</f>
        <v>-8</v>
      </c>
      <c r="AZ31" s="80" t="str">
        <f t="shared" si="30"/>
        <v>P</v>
      </c>
      <c r="BA31" s="70" t="str">
        <f t="shared" si="31"/>
        <v>N</v>
      </c>
      <c r="BB31" s="81">
        <f>IF(M31="","",IF(BB30+EO31&gt;=10,10,IF(BB30+EO31&lt;=-10,-10,BB30+EO31)))</f>
        <v>-7</v>
      </c>
      <c r="BC31" s="80" t="str">
        <f t="shared" si="32"/>
        <v>B</v>
      </c>
      <c r="BD31" s="70" t="str">
        <f t="shared" si="33"/>
        <v>Y</v>
      </c>
      <c r="BE31" s="81">
        <f>IF(M31="","",IF(BE30+EP31&gt;=10,10,IF(BE30+EP31&lt;=-10,-10,BE30+EP31)))</f>
        <v>7</v>
      </c>
      <c r="BF31" s="80" t="str">
        <f t="shared" si="34"/>
        <v>P</v>
      </c>
      <c r="BG31" s="70" t="str">
        <f t="shared" si="35"/>
        <v>N</v>
      </c>
      <c r="BH31" s="81">
        <f>IF(M31="","",IF(BH30+EQ31&gt;=10,10,IF(BH30+EQ31&lt;=-10,-10,BH30+EQ31)))</f>
        <v>-10</v>
      </c>
      <c r="BI31" s="80" t="str">
        <f t="shared" si="36"/>
        <v>B</v>
      </c>
      <c r="BJ31" s="70" t="str">
        <f t="shared" si="37"/>
        <v>Y</v>
      </c>
      <c r="BK31" s="81">
        <f>IF(M31="","",IF(BK30+ER31&gt;=10,10,IF(BK30+ER31&lt;=-10,-10,BK30+ER31)))</f>
        <v>10</v>
      </c>
      <c r="BL31" s="80" t="str">
        <f t="shared" si="38"/>
        <v>B</v>
      </c>
      <c r="BM31" s="70" t="str">
        <f t="shared" si="39"/>
        <v>Y</v>
      </c>
      <c r="BN31" s="81">
        <f>IF(M31="","",IF(BN30+ES31&gt;=10,10,IF(BN30+ES31&lt;=-10,-10,BN30+ES31)))</f>
        <v>6</v>
      </c>
      <c r="BO31" s="80" t="str">
        <f t="shared" si="40"/>
        <v>P</v>
      </c>
      <c r="BP31" s="70" t="str">
        <f t="shared" si="41"/>
        <v>N</v>
      </c>
      <c r="BQ31" s="81">
        <f>IF(M31="","",IF(BQ30+ET31&gt;=10,10,IF(BQ30+ET31&lt;=-10,-10,BQ30+ET31)))</f>
        <v>-6</v>
      </c>
      <c r="BR31" s="80" t="str">
        <f t="shared" si="42"/>
        <v>P</v>
      </c>
      <c r="BS31" s="70" t="str">
        <f t="shared" si="43"/>
        <v>N</v>
      </c>
      <c r="BT31" s="81">
        <f>IF(M31="","",IF(BT30+EU31&gt;=10,10,IF(BT30+EU31&lt;=-10,-10,BT30+EU31)))</f>
        <v>-10</v>
      </c>
      <c r="BU31" s="80" t="str">
        <f t="shared" si="44"/>
        <v>B</v>
      </c>
      <c r="BV31" s="70" t="str">
        <f t="shared" si="45"/>
        <v>Y</v>
      </c>
      <c r="BW31" s="81">
        <f>IF(M31="","",IF(BW30+EV31&gt;=10,10,IF(BW30+EV31&lt;=-10,-10,BW30+EV31)))</f>
        <v>10</v>
      </c>
      <c r="BX31" s="70">
        <f t="shared" si="46"/>
        <v>10</v>
      </c>
      <c r="BY31" s="70">
        <f t="shared" si="47"/>
        <v>3</v>
      </c>
      <c r="BZ31" s="72"/>
      <c r="CA31" s="80">
        <f t="shared" si="48"/>
        <v>-7</v>
      </c>
      <c r="CB31" s="70">
        <f t="shared" si="49"/>
        <v>7</v>
      </c>
      <c r="CC31" s="70">
        <f t="shared" si="50"/>
        <v>-6</v>
      </c>
      <c r="CD31" s="70">
        <f t="shared" si="51"/>
        <v>6</v>
      </c>
      <c r="CE31" s="70">
        <f t="shared" si="52"/>
        <v>10</v>
      </c>
      <c r="CF31" s="70">
        <f t="shared" si="53"/>
        <v>9</v>
      </c>
      <c r="CG31" s="70">
        <f t="shared" si="54"/>
        <v>-9</v>
      </c>
      <c r="CH31" s="70">
        <f t="shared" si="55"/>
        <v>8</v>
      </c>
      <c r="CI31" s="70">
        <f t="shared" si="56"/>
        <v>-8</v>
      </c>
      <c r="CJ31" s="70">
        <f t="shared" si="57"/>
        <v>-7</v>
      </c>
      <c r="CK31" s="70">
        <f t="shared" si="58"/>
        <v>7</v>
      </c>
      <c r="CL31" s="70">
        <f t="shared" si="59"/>
        <v>-10</v>
      </c>
      <c r="CM31" s="70">
        <f t="shared" si="60"/>
        <v>10</v>
      </c>
      <c r="CN31" s="70">
        <f t="shared" si="61"/>
        <v>6</v>
      </c>
      <c r="CO31" s="70">
        <f t="shared" si="62"/>
        <v>-6</v>
      </c>
      <c r="CP31" s="70">
        <f t="shared" si="63"/>
        <v>-10</v>
      </c>
      <c r="CQ31" s="72">
        <f t="shared" si="64"/>
        <v>10</v>
      </c>
      <c r="CR31" s="9">
        <v>31</v>
      </c>
      <c r="CS31" s="32">
        <f t="shared" si="82"/>
        <v>26</v>
      </c>
      <c r="CT31" s="9" t="str" cm="1">
        <f t="array" ref="CT31">IFERROR(INDEX($CA$4:$CQ$4,_xlfn.AGGREGATE(15,6,COLUMN($CA$4:$CQ$4)-COLUMN($BZ$1)/($CA$31:$CQ$31=MAX($CA$31:$CQ$31)),COLUMNS(CQ$4:$CQ4))),"")</f>
        <v>AK</v>
      </c>
      <c r="CU31" s="4" t="str" cm="1">
        <f t="array" ref="CU31">IFERROR(INDEX($CA$4:$CQ$4,_xlfn.AGGREGATE(15,6,COLUMN($CA$4:$CQ$4)-COLUMN($BZ$1)/($CA$31:$CQ$31=MAX($CA$31:$CQ$31)),COLUMNS($CQ$4:CR4))),"")</f>
        <v>BI</v>
      </c>
      <c r="CV31" s="4" t="str" cm="1">
        <f t="array" ref="CV31">IFERROR(INDEX($CA$4:$CQ$4,_xlfn.AGGREGATE(15,6,COLUMN($CA$4:$CQ$4)-COLUMN($BZ$1)/($CA$31:$CQ$31=MAX($CA$31:$CQ$31)),COLUMNS($CQ$4:CS4))),"")</f>
        <v>BU</v>
      </c>
      <c r="CW31" s="8" t="str" cm="1">
        <f t="array" ref="CW31">IFERROR(INDEX($CA$4:$CQ$4,_xlfn.AGGREGATE(15,6,COLUMN($CA$4:$CQ$4)-COLUMN($BZ$1)/($CA$31:$CQ$31=MAX($CA$31:$CQ$31)),COLUMNS($CQ$4:CT4))),"")</f>
        <v/>
      </c>
      <c r="CX31" s="106" t="str">
        <f t="shared" ca="1" si="78"/>
        <v>BU</v>
      </c>
      <c r="CY31" s="4" t="str">
        <f t="shared" ca="1" si="79"/>
        <v>R</v>
      </c>
      <c r="CZ31" s="4" t="str">
        <f t="shared" ca="1" si="66"/>
        <v>BU</v>
      </c>
      <c r="DA31" s="8">
        <f>IF(DA26=4,1,DA26+1)</f>
        <v>1</v>
      </c>
      <c r="DB31" s="9" t="str">
        <f>IFERROR(VLOOKUP(CT31,General!R:S,2,FALSE),"")</f>
        <v>AL</v>
      </c>
      <c r="DC31" s="4" t="str">
        <f>IFERROR(VLOOKUP(CU31,General!R:S,2,FALSE),"")</f>
        <v>BJ</v>
      </c>
      <c r="DD31" s="4" t="str">
        <f>IFERROR(VLOOKUP(CV31,General!R:S,2,FALSE),"")</f>
        <v>BV</v>
      </c>
      <c r="DE31" s="8" t="str">
        <f>IFERROR(VLOOKUP(CW31,General!R:S,2,FALSE),"")</f>
        <v/>
      </c>
      <c r="DF31" s="9">
        <f ca="1">IF(CT31="",-1,COUNTIF(INDIRECT(DB31&amp;$CR$10):INDIRECT(DB31&amp;CR31),"Y"))</f>
        <v>15</v>
      </c>
      <c r="DG31" s="4">
        <f ca="1">IF(CU31="",-1,COUNTIF(INDIRECT(DC31&amp;$CR$10):INDIRECT(DC31&amp;CR31),"Y"))</f>
        <v>16</v>
      </c>
      <c r="DH31" s="4">
        <f ca="1">IF(CV31="",-1,COUNTIF(INDIRECT(DD31&amp;$CR$10):INDIRECT(DD31&amp;CR31),"Y"))</f>
        <v>16</v>
      </c>
      <c r="DI31" s="32">
        <f ca="1">IF(CW31="",-1,COUNTIF(INDIRECT(DE31&amp;$CR$10):INDIRECT(DE31&amp;CR31),"Y"))</f>
        <v>-1</v>
      </c>
      <c r="DJ31" s="9" t="str" cm="1">
        <f t="array" aca="1" ref="DJ31" ca="1">IFERROR(INDEX($CT$31:$CW$31,_xlfn.AGGREGATE(15,6,COLUMN($CT$31:$CW$31)-COLUMN($CS$31)/($DF$31:$DI$31=MAX($DF$31:$DI$31)),COLUMNS($CT$31:CT31))),"")</f>
        <v>BI</v>
      </c>
      <c r="DK31" s="9" t="str" cm="1">
        <f t="array" aca="1" ref="DK31" ca="1">IFERROR(INDEX($CT$31:$CW$31,_xlfn.AGGREGATE(15,6,COLUMN($CT$31:$CW$31)-COLUMN($CS$31)/($DF$31:$DI$31=MAX($DF$31:$DI$31)),COLUMNS($CT$31:CU31))),"")</f>
        <v>BU</v>
      </c>
      <c r="DL31" s="9" t="str" cm="1">
        <f t="array" aca="1" ref="DL31" ca="1">IFERROR(INDEX($CT$31:$CW$31,_xlfn.AGGREGATE(15,6,COLUMN($CT$31:$CW$31)-COLUMN($CS$31)/($DF$31:$DI$31=MAX($DF$31:$DI$31)),COLUMNS($CT$31:CV31))),"")</f>
        <v/>
      </c>
      <c r="DM31" s="9" t="str" cm="1">
        <f t="array" aca="1" ref="DM31" ca="1">IFERROR(INDEX($CT$31:$CW$31,_xlfn.AGGREGATE(15,6,COLUMN($CT$31:$CW$31)-COLUMN($CS$31)/($DF$31:$DI$31=MAX($DF$31:$DI$31)),COLUMNS($CT$31:CW31))),"")</f>
        <v/>
      </c>
      <c r="DN31" s="117">
        <f t="shared" ca="1" si="80"/>
        <v>2</v>
      </c>
      <c r="DO31" s="32">
        <f t="shared" ca="1" si="81"/>
        <v>1</v>
      </c>
      <c r="DP31" s="8" t="str">
        <f t="shared" ca="1" si="9"/>
        <v>BU</v>
      </c>
      <c r="DQ31" s="9" t="str">
        <f t="shared" ca="1" si="5"/>
        <v>T</v>
      </c>
      <c r="DR31" s="4" t="str">
        <f t="shared" ca="1" si="6"/>
        <v>T</v>
      </c>
      <c r="DS31" s="4" t="str">
        <f t="shared" ca="1" si="7"/>
        <v>C</v>
      </c>
      <c r="DT31" s="4" t="str">
        <f t="shared" ca="1" si="2"/>
        <v>WL</v>
      </c>
      <c r="DU31" s="4" t="str">
        <f t="shared" ca="1" si="3"/>
        <v>910</v>
      </c>
      <c r="DV31" s="4" t="str">
        <f t="shared" ca="1" si="4"/>
        <v>LW</v>
      </c>
      <c r="DW31" s="1" t="str">
        <f ca="1">IF(M30="","",IF(DQ31="B",IF(M30="P",FQ31,""),IF(M29="B",FQ31,"")))</f>
        <v/>
      </c>
      <c r="DX31" s="1" t="str">
        <f ca="1">IF(M30="","",IF(DQ31="B",IF(M30="B",FQ31,""),IF(M29="P",FQ31,"")))</f>
        <v>B</v>
      </c>
      <c r="DY31" s="1" t="str">
        <f ca="1">IF(M30="","",IF(DR31="C",IF(M30="B",FS31,""),IF(M29="B",FS31,"")))</f>
        <v/>
      </c>
      <c r="DZ31" s="1" t="str">
        <f ca="1">IF(M30="","",IF(DR31="C",IF(M30="P",FS31,""),IF(M29="P",FS31,"")))</f>
        <v>B</v>
      </c>
      <c r="EA31" s="1" t="str">
        <f ca="1">IF(M30="","",IF(AND(DW31="L5",DZ31="L5",FG31=""),"L0",FF31))</f>
        <v/>
      </c>
      <c r="EB31" s="1" t="str">
        <f ca="1">IF(M30="","",IF(AND(DX31="L5",DZ31="L5",FF31=""),"L0",FG31))</f>
        <v>B</v>
      </c>
      <c r="EC31" s="1">
        <f ca="1">IF(D31="",0,IF(OR(D31="B",D31="XB"),1,INT(RIGHT(D31))))+IF(I31="",0,IF(OR(I31="B",I31="XB"),1,INT(RIGHT(I31))))+IF(P31="",0,IF(OR(P31="B",P31="XB"),1,INT(RIGHT(P31))))</f>
        <v>0</v>
      </c>
      <c r="ED31" s="1">
        <f ca="1">IF(E31="",0,IF(OR(E31="B",E31="XB"),1,INT(RIGHT(E31))))+IF(J31="",0,IF(OR(J31="B",J31="XB"),1,INT(RIGHT(J31))))+IF(Q31="",0,IF(OR(Q31="B",Q31="XB"),1,INT(RIGHT(Q31))))</f>
        <v>3</v>
      </c>
      <c r="EE31" s="9">
        <f>IF(M31="","",IF(EE30+EF31&gt;=10,10,IF(EE30+EF31&lt;=-10,-10,EE30+EF31)))</f>
        <v>-7</v>
      </c>
      <c r="EF31" s="4">
        <f>IF(Z31="",0,IFERROR(VLOOKUP(Z26&amp;Z27&amp;Z28&amp;Z29&amp;Z30&amp;Z31,General!I:J,2,FALSE),0))</f>
        <v>-1</v>
      </c>
      <c r="EG31" s="4">
        <f>IF(AC31="",0,IFERROR(VLOOKUP(AC26&amp;AC27&amp;AC28&amp;AC29&amp;AC30&amp;AC31,General!I:J,2,FALSE),0))</f>
        <v>1</v>
      </c>
      <c r="EH31" s="4">
        <f>IF(AF31="",0,IFERROR(VLOOKUP(AF26&amp;AF27&amp;AF28&amp;AF29&amp;AF30&amp;AF31,General!I:J,2,FALSE),0))</f>
        <v>-1</v>
      </c>
      <c r="EI31" s="4">
        <f>IF(AI31="",0,IFERROR(VLOOKUP(AI26&amp;AI27&amp;AI28&amp;AI29&amp;AI30&amp;AI31,General!I:J,2,FALSE),0))</f>
        <v>1</v>
      </c>
      <c r="EJ31" s="4">
        <f>IF(AL31="",0,IFERROR(VLOOKUP(AL26&amp;AL27&amp;AL28&amp;AL29&amp;AL30&amp;AL31,General!I:J,2,FALSE),0))</f>
        <v>3</v>
      </c>
      <c r="EK31" s="4">
        <f>IF(AO31="",0,IFERROR(VLOOKUP(AO26&amp;AO27&amp;AO28&amp;AO29&amp;AO30&amp;AO31,General!I:J,2,FALSE),0))</f>
        <v>-1</v>
      </c>
      <c r="EL31" s="4">
        <f>IF(AR31="",0,IFERROR(VLOOKUP(AR26&amp;AR27&amp;AR28&amp;AR29&amp;AR30&amp;AR31,General!I:J,2,FALSE),0))</f>
        <v>1</v>
      </c>
      <c r="EM31" s="4">
        <f>IF(AU31="",0,IFERROR(VLOOKUP(AU26&amp;AU27&amp;AU28&amp;AU29&amp;AU30&amp;AU31,General!I:J,2,FALSE),0))</f>
        <v>-1</v>
      </c>
      <c r="EN31" s="4">
        <f>IF(AX31="",0,IFERROR(VLOOKUP(AX26&amp;AX27&amp;AX28&amp;AX29&amp;AX30&amp;AX31,General!I:J,2,FALSE),0))</f>
        <v>1</v>
      </c>
      <c r="EO31" s="4">
        <f>IF(BA31="",0,IFERROR(VLOOKUP(BA26&amp;BA27&amp;BA28&amp;BA29&amp;BA30&amp;BA31,General!I:J,2,FALSE),0))</f>
        <v>-1</v>
      </c>
      <c r="EP31" s="4">
        <f>IF(BD31="",0,IFERROR(VLOOKUP(BD26&amp;BD27&amp;BD28&amp;BD29&amp;BD30&amp;BD31,General!I:J,2,FALSE),0))</f>
        <v>1</v>
      </c>
      <c r="EQ31" s="4">
        <f>IF(BG31="",0,IFERROR(VLOOKUP(BG26&amp;BG27&amp;BG28&amp;BG29&amp;BG30&amp;BG31,General!I:J,2,FALSE),0))</f>
        <v>-3</v>
      </c>
      <c r="ER31" s="4">
        <f>IF(BJ31="",0,IFERROR(VLOOKUP(BJ26&amp;BJ27&amp;BJ28&amp;BJ29&amp;BJ30&amp;BJ31,General!I:J,2,FALSE),0))</f>
        <v>3</v>
      </c>
      <c r="ES31" s="4">
        <f>IF(BM31="",0,IFERROR(VLOOKUP(BM26&amp;BM27&amp;BM28&amp;BM29&amp;BM30&amp;BM31,General!I:J,2,FALSE),0))</f>
        <v>3</v>
      </c>
      <c r="ET31" s="4">
        <f>IF(BP31="",0,IFERROR(VLOOKUP(BP26&amp;BP27&amp;BP28&amp;BP29&amp;BP30&amp;BP31,General!I:J,2,FALSE),0))</f>
        <v>-3</v>
      </c>
      <c r="EU31" s="4">
        <f>IF(BS31="",0,IFERROR(VLOOKUP(BS26&amp;BS27&amp;BS28&amp;BS29&amp;BS30&amp;BS31,General!I:J,2,FALSE),0))</f>
        <v>-3</v>
      </c>
      <c r="EV31" s="8">
        <f>IF(BV31="",0,IFERROR(VLOOKUP(BV26&amp;BV27&amp;BV28&amp;BV29&amp;BV30&amp;BV31,General!I:J,2,FALSE),0))</f>
        <v>3</v>
      </c>
      <c r="EW31" s="1" t="str">
        <f ca="1">IF(M30="","",IF(FE30="R","S",IF(EW30="S","C",IF(S30&gt;=0,"S","C"))))</f>
        <v>S</v>
      </c>
      <c r="EX31" s="1" t="str">
        <f ca="1">IF(OR(F27&amp;F28&amp;F29="WLW",F28&amp;F29="WW"),"Y","N")</f>
        <v>N</v>
      </c>
      <c r="EY31" s="1" t="str">
        <f ca="1">IF(OR(K27&amp;K28&amp;K29="WLW",K28&amp;K29="WW"),"Y","N")</f>
        <v>N</v>
      </c>
      <c r="EZ31" s="1" t="str">
        <f ca="1">IF(OR(R27&amp;R28&amp;R29="WLW",R28&amp;R29="WW"),"Y","N")</f>
        <v>N</v>
      </c>
      <c r="FA31" s="1">
        <f ca="1">IF(M30="","",IF(EW31="S",1,FA30+1))</f>
        <v>1</v>
      </c>
      <c r="FB31" s="14" t="str">
        <f ca="1">IF(FB30="Y","N",IF(M30="","",(IF(AND(F30&amp;F31="WW",OR(EW30&amp;EW31="SC",EW30&amp;EW31="CC")),"Y",IF(AND(F29&amp;F30&amp;F31="WLW",FQ31&lt;&gt;"B",OR(EW29&amp;EW30&amp;EW31="SCC",EW29&amp;EW30&amp;EW31="CCC")),"Y","N")))))</f>
        <v>N</v>
      </c>
      <c r="FC31" s="1" t="str">
        <f ca="1">IF(FC30="Y","N",IF(M30="","",IF(AND(K30&amp;K31="WW",OR(EW30&amp;EW31="SC",EW30&amp;EW31="CC")),"Y",IF(AND(K29&amp;K30&amp;K31="WLW",FS31&lt;&gt;"B",OR(EW29&amp;EW30&amp;EW31="SCC",EW29&amp;EW30&amp;EW31="CCC")),"Y","N"))))</f>
        <v>N</v>
      </c>
      <c r="FD31" s="1" t="str">
        <f ca="1">IF(FD30="Y","N",IF(M30="","",IF(AND(R30&amp;R31="WW",OR(EW30&amp;EW31="SC",EW30&amp;EW31="CC")),"Y",IF(AND(R29&amp;R30&amp;R31="WLW",FU31&lt;&gt;"B",OR(EW29&amp;EW30&amp;EW31="SCC",EW29&amp;EW30&amp;EW31="CCC")),"Y","N"))))</f>
        <v>N</v>
      </c>
      <c r="FE31" s="1" t="str">
        <f ca="1">IF(M30="","",IF(AND(S31&lt;0,FA31&gt;2,S31&gt;=(2-FA31)),"R","N"))</f>
        <v>N</v>
      </c>
      <c r="FF31" s="1" t="str">
        <f ca="1">IF(M30="","",IF(DS31="B",IF(M30="P",FU31,""),IF(M30="B",FU31,"")))</f>
        <v/>
      </c>
      <c r="FG31" s="1" t="str">
        <f ca="1">IF(M30="","",IF(DS31="B",IF(M30="B",FU31,""),IF(M30="P",FU31,"")))</f>
        <v>B</v>
      </c>
      <c r="FH31" s="1" t="str">
        <f>IF(M31="P",IF(FH30="",1,FH30+1),"")</f>
        <v/>
      </c>
      <c r="FI31" s="1">
        <f>IF(M31="B",IF(FI30="",1,FI30+1),"")</f>
        <v>1</v>
      </c>
      <c r="FJ31" s="1" t="str">
        <f t="shared" si="83"/>
        <v>10123</v>
      </c>
      <c r="FK31" s="1" t="str">
        <f t="shared" si="84"/>
        <v>01000</v>
      </c>
      <c r="FL31" s="1" t="str">
        <f t="shared" si="67"/>
        <v>010123</v>
      </c>
      <c r="FM31" s="1" t="str">
        <f t="shared" si="68"/>
        <v>101000</v>
      </c>
      <c r="FN31" s="1" t="str">
        <f t="shared" si="69"/>
        <v>P</v>
      </c>
      <c r="FO31" s="1" t="str">
        <f t="shared" si="70"/>
        <v>P</v>
      </c>
      <c r="FP31" s="1" t="str">
        <f ca="1">IF(DW30="",DX30,DW30)&amp;F30</f>
        <v>BL</v>
      </c>
      <c r="FQ31" s="1" t="str">
        <f t="shared" ca="1" si="71"/>
        <v>B</v>
      </c>
      <c r="FR31" s="1" t="str">
        <f ca="1">IF(DY30="",DZ30,DY30)&amp;K30</f>
        <v>10</v>
      </c>
      <c r="FS31" s="1" t="str">
        <f t="shared" ca="1" si="72"/>
        <v>B</v>
      </c>
      <c r="FT31" s="1" t="str">
        <f ca="1">IF(EA30="",EB30,EA30)&amp;R30</f>
        <v>F2W</v>
      </c>
      <c r="FU31" s="1" t="str">
        <f t="shared" ca="1" si="73"/>
        <v>B</v>
      </c>
      <c r="FV31" s="1">
        <f t="shared" ca="1" si="74"/>
        <v>1</v>
      </c>
      <c r="FW31" s="1">
        <f t="shared" ca="1" si="75"/>
        <v>1</v>
      </c>
      <c r="FX31" s="1">
        <f t="shared" ca="1" si="76"/>
        <v>1</v>
      </c>
      <c r="GA31" s="1">
        <f>General!A29</f>
        <v>0</v>
      </c>
      <c r="GB31" s="1">
        <f>General!B29</f>
        <v>0</v>
      </c>
      <c r="GC31" s="1" t="str">
        <f>General!C29</f>
        <v/>
      </c>
      <c r="GD31" s="1">
        <f>General!D29</f>
        <v>0</v>
      </c>
      <c r="GF31" s="1" t="str">
        <f>General!F29</f>
        <v>WWWL</v>
      </c>
      <c r="GG31" s="1">
        <f>General!G29</f>
        <v>-1</v>
      </c>
    </row>
    <row r="32" spans="1:189" ht="15.75" thickBot="1">
      <c r="A32" s="1">
        <v>23</v>
      </c>
      <c r="B32" s="9" t="str">
        <f ca="1">IF(M31="","",IF(EC32=ED32,"NB",IF(EC32&gt;ED32,"P"&amp;(EC32-ED32),"B"&amp;(ED32-EC32))))</f>
        <v>B4</v>
      </c>
      <c r="C32" s="49" t="str">
        <f t="shared" ca="1" si="1"/>
        <v/>
      </c>
      <c r="D32" s="44" t="str">
        <f t="shared" ca="1" si="11"/>
        <v/>
      </c>
      <c r="E32" s="45" t="str">
        <f t="shared" ca="1" si="12"/>
        <v>L4</v>
      </c>
      <c r="F32" s="8" t="str">
        <f t="shared" ca="1" si="8"/>
        <v>W</v>
      </c>
      <c r="H32" s="52"/>
      <c r="I32" s="44"/>
      <c r="J32" s="25" t="str">
        <f t="shared" ca="1" si="13"/>
        <v>L4</v>
      </c>
      <c r="K32" s="13">
        <f t="shared" ca="1" si="14"/>
        <v>9</v>
      </c>
      <c r="L32" s="30"/>
      <c r="M32" s="16" t="s">
        <v>6</v>
      </c>
      <c r="O32" s="9" t="str">
        <f ca="1">IF(M31="","",VLOOKUP(CZ32,General!U:V,2,FALSE))</f>
        <v xml:space="preserve">L5O </v>
      </c>
      <c r="P32" s="12" t="str">
        <f ca="1">IF(M31="","",IF(W32="P",FU32,""))</f>
        <v>L4</v>
      </c>
      <c r="Q32" s="25" t="str">
        <f ca="1">IF(M31="","",IF(W32="B",FU32,""))</f>
        <v/>
      </c>
      <c r="R32" s="43" t="str">
        <f t="shared" ca="1" si="15"/>
        <v>L</v>
      </c>
      <c r="S32" s="43">
        <f t="shared" ca="1" si="16"/>
        <v>-3</v>
      </c>
      <c r="T32" s="56" t="str">
        <f ca="1">IF(M31="","",IF(EW32="S","",IF(S32&gt;=0,S32,IF(FE32="R",S32,""))))</f>
        <v/>
      </c>
      <c r="U32" s="43">
        <f ca="1">IF(M32="","",IF(T32="",SUM($T$5:$T32)+S32,SUM($T$5:$T32)))</f>
        <v>16</v>
      </c>
      <c r="V32" s="67" t="str">
        <f t="shared" ca="1" si="0"/>
        <v/>
      </c>
      <c r="W32" s="80" t="str" cm="1">
        <f t="array" aca="1" ref="W32" ca="1">IF(M31="","",INDIRECT(CZ32&amp; CR32))</f>
        <v>P</v>
      </c>
      <c r="X32" s="72" cm="1">
        <f t="array" aca="1" ref="X32" ca="1">IF(M31="","",INDIRECT(VLOOKUP(CZ32,General!R:T,3,FALSE) &amp; CR32))</f>
        <v>9</v>
      </c>
      <c r="Y32" s="80" t="str">
        <f>IF(M31="","",FN32)</f>
        <v>P</v>
      </c>
      <c r="Z32" s="70" t="str">
        <f t="shared" si="17"/>
        <v>N</v>
      </c>
      <c r="AA32" s="81">
        <f>IF(M32="","",IF(EE31+EF32&gt;=10,10,IF(EE31+EF32&lt;=-10,-10,EE31+EF32)))</f>
        <v>-10</v>
      </c>
      <c r="AB32" s="80" t="str">
        <f>IF(M31="","",IF(FN32="B","P","B"))</f>
        <v>B</v>
      </c>
      <c r="AC32" s="70" t="str">
        <f t="shared" si="18"/>
        <v>Y</v>
      </c>
      <c r="AD32" s="81">
        <f>IF(M32="","",IF(AD31+EG32&gt;=10,10,IF(AD31+EG32&lt;=-10,-10,AD31+EG32)))</f>
        <v>10</v>
      </c>
      <c r="AE32" s="80" t="str">
        <f>IF(M31="","",FO32)</f>
        <v>P</v>
      </c>
      <c r="AF32" s="70" t="str">
        <f t="shared" si="19"/>
        <v>N</v>
      </c>
      <c r="AG32" s="81">
        <f>IF(M32="","",IF(AG31+EH32&gt;=10,10,IF(AG31+EH32&lt;=-10,-10,AG31+EH32)))</f>
        <v>-9</v>
      </c>
      <c r="AH32" s="80" t="str">
        <f>IF(M31="","",IF(FO32="B","P","B"))</f>
        <v>B</v>
      </c>
      <c r="AI32" s="70" t="str">
        <f t="shared" si="20"/>
        <v>Y</v>
      </c>
      <c r="AJ32" s="81">
        <f>IF(M32="","",IF(AJ31+EI32&gt;=10,10,IF(AJ31+EI32&lt;=-10,-10,AJ31+EI32)))</f>
        <v>9</v>
      </c>
      <c r="AK32" s="80" t="str">
        <f t="shared" si="77"/>
        <v>P</v>
      </c>
      <c r="AL32" s="70" t="str">
        <f t="shared" si="21"/>
        <v>N</v>
      </c>
      <c r="AM32" s="81">
        <f>IF(M32="","",IF(AM31+EJ32&gt;=10,10,IF(AM31+EJ32&lt;=-10,-10,AM31+EJ32)))</f>
        <v>9</v>
      </c>
      <c r="AN32" s="80" t="str">
        <f t="shared" si="22"/>
        <v>P</v>
      </c>
      <c r="AO32" s="70" t="str">
        <f t="shared" si="23"/>
        <v>N</v>
      </c>
      <c r="AP32" s="81">
        <f>IF(M32="","",IF(AP31+EK32&gt;=10,10,IF(AP31+EK32&lt;=-10,-10,AP31+EK32)))</f>
        <v>6</v>
      </c>
      <c r="AQ32" s="80" t="str">
        <f t="shared" si="24"/>
        <v>B</v>
      </c>
      <c r="AR32" s="70" t="str">
        <f t="shared" si="25"/>
        <v>Y</v>
      </c>
      <c r="AS32" s="81">
        <f>IF(M32="","",IF(AS31+EL32&gt;=10,10,IF(AS31+EL32&lt;=-10,-10,AS31+EL32)))</f>
        <v>-6</v>
      </c>
      <c r="AT32" s="80" t="str">
        <f t="shared" si="26"/>
        <v>P</v>
      </c>
      <c r="AU32" s="70" t="str">
        <f t="shared" si="27"/>
        <v>N</v>
      </c>
      <c r="AV32" s="81">
        <f>IF(M32="","",IF(AV31+EM32&gt;=10,10,IF(AV31+EM32&lt;=-10,-10,AV31+EM32)))</f>
        <v>5</v>
      </c>
      <c r="AW32" s="80" t="str">
        <f t="shared" si="28"/>
        <v>B</v>
      </c>
      <c r="AX32" s="70" t="str">
        <f t="shared" si="29"/>
        <v>Y</v>
      </c>
      <c r="AY32" s="81">
        <f>IF(M32="","",IF(AY31+EN32&gt;=10,10,IF(AY31+EN32&lt;=-10,-10,AY31+EN32)))</f>
        <v>-5</v>
      </c>
      <c r="AZ32" s="80" t="str">
        <f t="shared" si="30"/>
        <v>B</v>
      </c>
      <c r="BA32" s="70" t="str">
        <f t="shared" si="31"/>
        <v>Y</v>
      </c>
      <c r="BB32" s="81">
        <f>IF(M32="","",IF(BB31+EO32&gt;=10,10,IF(BB31+EO32&lt;=-10,-10,BB31+EO32)))</f>
        <v>-6</v>
      </c>
      <c r="BC32" s="80" t="str">
        <f t="shared" si="32"/>
        <v>P</v>
      </c>
      <c r="BD32" s="70" t="str">
        <f t="shared" si="33"/>
        <v>N</v>
      </c>
      <c r="BE32" s="81">
        <f>IF(M32="","",IF(BE31+EP32&gt;=10,10,IF(BE31+EP32&lt;=-10,-10,BE31+EP32)))</f>
        <v>6</v>
      </c>
      <c r="BF32" s="80" t="str">
        <f t="shared" si="34"/>
        <v>P</v>
      </c>
      <c r="BG32" s="70" t="str">
        <f t="shared" si="35"/>
        <v>N</v>
      </c>
      <c r="BH32" s="81">
        <f>IF(M32="","",IF(BH31+EQ32&gt;=10,10,IF(BH31+EQ32&lt;=-10,-10,BH31+EQ32)))</f>
        <v>-10</v>
      </c>
      <c r="BI32" s="80" t="str">
        <f t="shared" si="36"/>
        <v>B</v>
      </c>
      <c r="BJ32" s="70" t="str">
        <f t="shared" si="37"/>
        <v>Y</v>
      </c>
      <c r="BK32" s="81">
        <f>IF(M32="","",IF(BK31+ER32&gt;=10,10,IF(BK31+ER32&lt;=-10,-10,BK31+ER32)))</f>
        <v>10</v>
      </c>
      <c r="BL32" s="80" t="str">
        <f t="shared" si="38"/>
        <v>P</v>
      </c>
      <c r="BM32" s="70" t="str">
        <f t="shared" si="39"/>
        <v>N</v>
      </c>
      <c r="BN32" s="81">
        <f>IF(M32="","",IF(BN31+ES32&gt;=10,10,IF(BN31+ES32&lt;=-10,-10,BN31+ES32)))</f>
        <v>5</v>
      </c>
      <c r="BO32" s="80" t="str">
        <f t="shared" si="40"/>
        <v>B</v>
      </c>
      <c r="BP32" s="70" t="str">
        <f t="shared" si="41"/>
        <v>Y</v>
      </c>
      <c r="BQ32" s="81">
        <f>IF(M32="","",IF(BQ31+ET32&gt;=10,10,IF(BQ31+ET32&lt;=-10,-10,BQ31+ET32)))</f>
        <v>-5</v>
      </c>
      <c r="BR32" s="80" t="str">
        <f t="shared" si="42"/>
        <v>B</v>
      </c>
      <c r="BS32" s="70" t="str">
        <f t="shared" si="43"/>
        <v>Y</v>
      </c>
      <c r="BT32" s="81">
        <f>IF(M32="","",IF(BT31+EU32&gt;=10,10,IF(BT31+EU32&lt;=-10,-10,BT31+EU32)))</f>
        <v>-9</v>
      </c>
      <c r="BU32" s="80" t="str">
        <f t="shared" si="44"/>
        <v>P</v>
      </c>
      <c r="BV32" s="70" t="str">
        <f t="shared" si="45"/>
        <v>N</v>
      </c>
      <c r="BW32" s="81">
        <f>IF(M32="","",IF(BW31+EV32&gt;=10,10,IF(BW31+EV32&lt;=-10,-10,BW31+EV32)))</f>
        <v>9</v>
      </c>
      <c r="BX32" s="70">
        <f t="shared" si="46"/>
        <v>10</v>
      </c>
      <c r="BY32" s="70">
        <f t="shared" si="47"/>
        <v>2</v>
      </c>
      <c r="BZ32" s="72"/>
      <c r="CA32" s="80">
        <f t="shared" si="48"/>
        <v>-10</v>
      </c>
      <c r="CB32" s="70">
        <f t="shared" si="49"/>
        <v>10</v>
      </c>
      <c r="CC32" s="70">
        <f t="shared" si="50"/>
        <v>-9</v>
      </c>
      <c r="CD32" s="70">
        <f t="shared" si="51"/>
        <v>9</v>
      </c>
      <c r="CE32" s="70">
        <f t="shared" si="52"/>
        <v>9</v>
      </c>
      <c r="CF32" s="70">
        <f t="shared" si="53"/>
        <v>6</v>
      </c>
      <c r="CG32" s="70">
        <f t="shared" si="54"/>
        <v>-6</v>
      </c>
      <c r="CH32" s="70">
        <f t="shared" si="55"/>
        <v>5</v>
      </c>
      <c r="CI32" s="70">
        <f t="shared" si="56"/>
        <v>-5</v>
      </c>
      <c r="CJ32" s="70">
        <f t="shared" si="57"/>
        <v>-6</v>
      </c>
      <c r="CK32" s="70">
        <f t="shared" si="58"/>
        <v>6</v>
      </c>
      <c r="CL32" s="70">
        <f t="shared" si="59"/>
        <v>-10</v>
      </c>
      <c r="CM32" s="70">
        <f t="shared" si="60"/>
        <v>10</v>
      </c>
      <c r="CN32" s="70">
        <f t="shared" si="61"/>
        <v>5</v>
      </c>
      <c r="CO32" s="70">
        <f t="shared" si="62"/>
        <v>-5</v>
      </c>
      <c r="CP32" s="70">
        <f t="shared" si="63"/>
        <v>-9</v>
      </c>
      <c r="CQ32" s="72">
        <f t="shared" si="64"/>
        <v>9</v>
      </c>
      <c r="CR32" s="9">
        <v>32</v>
      </c>
      <c r="CS32" s="32">
        <f t="shared" si="82"/>
        <v>27</v>
      </c>
      <c r="CT32" s="9" t="str" cm="1">
        <f t="array" ref="CT32">IFERROR(INDEX($CA$4:$CQ$4,_xlfn.AGGREGATE(15,6,COLUMN($CA$4:$CQ$4)-COLUMN($BZ$1)/($CA$32:$CQ$32=MAX($CA$32:$CQ$32)),COLUMNS(CQ$4:$CQ4))),"")</f>
        <v>AB</v>
      </c>
      <c r="CU32" s="4" t="str" cm="1">
        <f t="array" ref="CU32">IFERROR(INDEX($CA$4:$CQ$4,_xlfn.AGGREGATE(15,6,COLUMN($CA$4:$CQ$4)-COLUMN($BZ$1)/($CA$32:$CQ$32=MAX($CA$32:$CQ$32)),COLUMNS($CQ$4:CR4))),"")</f>
        <v>BI</v>
      </c>
      <c r="CV32" s="4" t="str" cm="1">
        <f t="array" ref="CV32">IFERROR(INDEX($CA$4:$CQ$4,_xlfn.AGGREGATE(15,6,COLUMN($CA$4:$CQ$4)-COLUMN($BZ$1)/($CA$32:$CQ$32=MAX($CA$32:$CQ$32)),COLUMNS($CQ$4:CS4))),"")</f>
        <v/>
      </c>
      <c r="CW32" s="8" t="str" cm="1">
        <f t="array" ref="CW32">IFERROR(INDEX($CA$4:$CQ$4,_xlfn.AGGREGATE(15,6,COLUMN($CA$4:$CQ$4)-COLUMN($BZ$1)/($CA$32:$CQ$32=MAX($CA$32:$CQ$32)),COLUMNS($CQ$4:CT4))),"")</f>
        <v/>
      </c>
      <c r="CX32" s="106" t="str">
        <f t="shared" ca="1" si="78"/>
        <v>BI</v>
      </c>
      <c r="CY32" s="4" t="str">
        <f t="shared" ca="1" si="79"/>
        <v>R</v>
      </c>
      <c r="CZ32" s="4" t="str">
        <f t="shared" ca="1" si="66"/>
        <v>BU</v>
      </c>
      <c r="DA32" s="8"/>
      <c r="DB32" s="9" t="str">
        <f>IFERROR(VLOOKUP(CT32,General!R:S,2,FALSE),"")</f>
        <v>AC</v>
      </c>
      <c r="DC32" s="4" t="str">
        <f>IFERROR(VLOOKUP(CU32,General!R:S,2,FALSE),"")</f>
        <v>BJ</v>
      </c>
      <c r="DD32" s="4" t="str">
        <f>IFERROR(VLOOKUP(CV32,General!R:S,2,FALSE),"")</f>
        <v/>
      </c>
      <c r="DE32" s="8" t="str">
        <f>IFERROR(VLOOKUP(CW32,General!R:S,2,FALSE),"")</f>
        <v/>
      </c>
      <c r="DF32" s="9">
        <f ca="1">IF(CT32="",-1,COUNTIF(INDIRECT(DB32&amp;$CR$10):INDIRECT(DB32&amp;CR32),"Y"))</f>
        <v>15</v>
      </c>
      <c r="DG32" s="4">
        <f ca="1">IF(CU32="",-1,COUNTIF(INDIRECT(DC32&amp;$CR$10):INDIRECT(DC32&amp;CR32),"Y"))</f>
        <v>17</v>
      </c>
      <c r="DH32" s="4">
        <f ca="1">IF(CV32="",-1,COUNTIF(INDIRECT(DD32&amp;$CR$10):INDIRECT(DD32&amp;CR32),"Y"))</f>
        <v>-1</v>
      </c>
      <c r="DI32" s="32">
        <f ca="1">IF(CW32="",-1,COUNTIF(INDIRECT(DE32&amp;$CR$10):INDIRECT(DE32&amp;CR32),"Y"))</f>
        <v>-1</v>
      </c>
      <c r="DJ32" s="9" t="str" cm="1">
        <f t="array" aca="1" ref="DJ32" ca="1">IFERROR(INDEX($CT$32:$CW$32,_xlfn.AGGREGATE(15,6,COLUMN($CT$32:$CW$32)-COLUMN($CS$32)/($DF$32:$DI$32=MAX($DF$32:$DI$32)),COLUMNS($CT$32:CT32))),"")</f>
        <v>BI</v>
      </c>
      <c r="DK32" s="9" t="str" cm="1">
        <f t="array" aca="1" ref="DK32" ca="1">IFERROR(INDEX($CT$32:$CW$32,_xlfn.AGGREGATE(15,6,COLUMN($CT$32:$CW$32)-COLUMN($CS$32)/($DF$32:$DI$32=MAX($DF$32:$DI$32)),COLUMNS($CT$32:CU32))),"")</f>
        <v/>
      </c>
      <c r="DL32" s="9" t="str" cm="1">
        <f t="array" aca="1" ref="DL32" ca="1">IFERROR(INDEX($CT$32:$CW$32,_xlfn.AGGREGATE(15,6,COLUMN($CT$32:$CW$32)-COLUMN($CS$32)/($DF$32:$DI$32=MAX($DF$32:$DI$32)),COLUMNS($CT$32:CV32))),"")</f>
        <v/>
      </c>
      <c r="DM32" s="9" t="str" cm="1">
        <f t="array" aca="1" ref="DM32" ca="1">IFERROR(INDEX($CT$32:$CW$32,_xlfn.AGGREGATE(15,6,COLUMN($CT$32:$CW$32)-COLUMN($CS$32)/($DF$32:$DI$32=MAX($DF$32:$DI$32)),COLUMNS($CT$32:CW32))),"")</f>
        <v/>
      </c>
      <c r="DN32" s="117">
        <f t="shared" ca="1" si="80"/>
        <v>1</v>
      </c>
      <c r="DO32" s="32">
        <f t="shared" ca="1" si="81"/>
        <v>1</v>
      </c>
      <c r="DP32" s="8" t="str">
        <f t="shared" ca="1" si="9"/>
        <v>BI</v>
      </c>
      <c r="DQ32" s="9" t="str">
        <f t="shared" ca="1" si="5"/>
        <v>T</v>
      </c>
      <c r="DR32" s="4" t="str">
        <f t="shared" ca="1" si="6"/>
        <v>T</v>
      </c>
      <c r="DS32" s="4" t="str">
        <f t="shared" ca="1" si="7"/>
        <v>C</v>
      </c>
      <c r="DT32" s="4" t="str">
        <f t="shared" ca="1" si="2"/>
        <v>LW</v>
      </c>
      <c r="DU32" s="4" t="str">
        <f t="shared" ca="1" si="3"/>
        <v>1010</v>
      </c>
      <c r="DV32" s="4" t="str">
        <f t="shared" ca="1" si="4"/>
        <v>WW</v>
      </c>
      <c r="DW32" s="1" t="str">
        <f ca="1">IF(M31="","",IF(DQ32="B",IF(M31="P",FQ32,""),IF(M30="B",FQ32,"")))</f>
        <v/>
      </c>
      <c r="DX32" s="1" t="str">
        <f ca="1">IF(M31="","",IF(DQ32="B",IF(M31="B",FQ32,""),IF(M30="P",FQ32,"")))</f>
        <v>L4</v>
      </c>
      <c r="DY32" s="1" t="str">
        <f ca="1">IF(M31="","",IF(DR32="C",IF(M31="B",FS32,""),IF(M30="B",FS32,"")))</f>
        <v/>
      </c>
      <c r="DZ32" s="1" t="str">
        <f ca="1">IF(M31="","",IF(DR32="C",IF(M31="P",FS32,""),IF(M30="P",FS32,"")))</f>
        <v/>
      </c>
      <c r="EA32" s="1" t="str">
        <f ca="1">IF(M31="","",IF(AND(DW32="L5",DZ32="L5",FG32=""),"L0",FF32))</f>
        <v>L4</v>
      </c>
      <c r="EB32" s="1" t="str">
        <f ca="1">IF(M31="","",IF(AND(DX32="L5",DZ32="L5",FF32=""),"L0",FG32))</f>
        <v/>
      </c>
      <c r="EC32" s="1">
        <f ca="1">IF(D32="",0,IF(OR(D32="B",D32="XB"),1,INT(RIGHT(D32))))+IF(I32="",0,IF(OR(I32="B",I32="XB"),1,INT(RIGHT(I32))))+IF(P32="",0,IF(OR(P32="B",P32="XB"),1,INT(RIGHT(P32))))</f>
        <v>4</v>
      </c>
      <c r="ED32" s="1">
        <f ca="1">IF(E32="",0,IF(OR(E32="B",E32="XB"),1,INT(RIGHT(E32))))+IF(J32="",0,IF(OR(J32="B",J32="XB"),1,INT(RIGHT(J32))))+IF(Q32="",0,IF(OR(Q32="B",Q32="XB"),1,INT(RIGHT(Q32))))</f>
        <v>8</v>
      </c>
      <c r="EE32" s="9">
        <f>IF(M32="","",IF(EE31+EF32&gt;=10,10,IF(EE31+EF32&lt;=-10,-10,EE31+EF32)))</f>
        <v>-10</v>
      </c>
      <c r="EF32" s="4">
        <f>IF(Z32="",0,IFERROR(VLOOKUP(Z27&amp;Z28&amp;Z29&amp;Z30&amp;Z31&amp;Z32,General!I:J,2,FALSE),0))</f>
        <v>-3</v>
      </c>
      <c r="EG32" s="4">
        <f>IF(AC32="",0,IFERROR(VLOOKUP(AC27&amp;AC28&amp;AC29&amp;AC30&amp;AC31&amp;AC32,General!I:J,2,FALSE),0))</f>
        <v>3</v>
      </c>
      <c r="EH32" s="4">
        <f>IF(AF32="",0,IFERROR(VLOOKUP(AF27&amp;AF28&amp;AF29&amp;AF30&amp;AF31&amp;AF32,General!I:J,2,FALSE),0))</f>
        <v>-3</v>
      </c>
      <c r="EI32" s="4">
        <f>IF(AI32="",0,IFERROR(VLOOKUP(AI27&amp;AI28&amp;AI29&amp;AI30&amp;AI31&amp;AI32,General!I:J,2,FALSE),0))</f>
        <v>3</v>
      </c>
      <c r="EJ32" s="4">
        <f>IF(AL32="",0,IFERROR(VLOOKUP(AL27&amp;AL28&amp;AL29&amp;AL30&amp;AL31&amp;AL32,General!I:J,2,FALSE),0))</f>
        <v>-1</v>
      </c>
      <c r="EK32" s="4">
        <f>IF(AO32="",0,IFERROR(VLOOKUP(AO27&amp;AO28&amp;AO29&amp;AO30&amp;AO31&amp;AO32,General!I:J,2,FALSE),0))</f>
        <v>-3</v>
      </c>
      <c r="EL32" s="4">
        <f>IF(AR32="",0,IFERROR(VLOOKUP(AR27&amp;AR28&amp;AR29&amp;AR30&amp;AR31&amp;AR32,General!I:J,2,FALSE),0))</f>
        <v>3</v>
      </c>
      <c r="EM32" s="4">
        <f>IF(AU32="",0,IFERROR(VLOOKUP(AU27&amp;AU28&amp;AU29&amp;AU30&amp;AU31&amp;AU32,General!I:J,2,FALSE),0))</f>
        <v>-3</v>
      </c>
      <c r="EN32" s="4">
        <f>IF(AX32="",0,IFERROR(VLOOKUP(AX27&amp;AX28&amp;AX29&amp;AX30&amp;AX31&amp;AX32,General!I:J,2,FALSE),0))</f>
        <v>3</v>
      </c>
      <c r="EO32" s="4">
        <f>IF(BA32="",0,IFERROR(VLOOKUP(BA27&amp;BA28&amp;BA29&amp;BA30&amp;BA31&amp;BA32,General!I:J,2,FALSE),0))</f>
        <v>1</v>
      </c>
      <c r="EP32" s="4">
        <f>IF(BD32="",0,IFERROR(VLOOKUP(BD27&amp;BD28&amp;BD29&amp;BD30&amp;BD31&amp;BD32,General!I:J,2,FALSE),0))</f>
        <v>-1</v>
      </c>
      <c r="EQ32" s="4">
        <f>IF(BG32="",0,IFERROR(VLOOKUP(BG27&amp;BG28&amp;BG29&amp;BG30&amp;BG31&amp;BG32,General!I:J,2,FALSE),0))</f>
        <v>-6</v>
      </c>
      <c r="ER32" s="4">
        <f>IF(BJ32="",0,IFERROR(VLOOKUP(BJ27&amp;BJ28&amp;BJ29&amp;BJ30&amp;BJ31&amp;BJ32,General!I:J,2,FALSE),0))</f>
        <v>6</v>
      </c>
      <c r="ES32" s="4">
        <f>IF(BM32="",0,IFERROR(VLOOKUP(BM27&amp;BM28&amp;BM29&amp;BM30&amp;BM31&amp;BM32,General!I:J,2,FALSE),0))</f>
        <v>-1</v>
      </c>
      <c r="ET32" s="4">
        <f>IF(BP32="",0,IFERROR(VLOOKUP(BP27&amp;BP28&amp;BP29&amp;BP30&amp;BP31&amp;BP32,General!I:J,2,FALSE),0))</f>
        <v>1</v>
      </c>
      <c r="EU32" s="4">
        <f>IF(BS32="",0,IFERROR(VLOOKUP(BS27&amp;BS28&amp;BS29&amp;BS30&amp;BS31&amp;BS32,General!I:J,2,FALSE),0))</f>
        <v>1</v>
      </c>
      <c r="EV32" s="8">
        <f>IF(BV32="",0,IFERROR(VLOOKUP(BV27&amp;BV28&amp;BV29&amp;BV30&amp;BV31&amp;BV32,General!I:J,2,FALSE),0))</f>
        <v>-1</v>
      </c>
      <c r="EW32" s="1" t="str">
        <f ca="1">IF(M31="","",IF(FE31="R","S",IF(EW31="S","C",IF(S31&gt;=0,"S","C"))))</f>
        <v>C</v>
      </c>
      <c r="EX32" s="1" t="str">
        <f ca="1">IF(OR(F28&amp;F29&amp;F30="WLW",F29&amp;F30="WW"),"Y","N")</f>
        <v>N</v>
      </c>
      <c r="EY32" s="1" t="str">
        <f ca="1">IF(OR(K28&amp;K29&amp;K30="WLW",K29&amp;K30="WW"),"Y","N")</f>
        <v>N</v>
      </c>
      <c r="EZ32" s="1" t="str">
        <f ca="1">IF(OR(R28&amp;R29&amp;R30="WLW",R29&amp;R30="WW"),"Y","N")</f>
        <v>Y</v>
      </c>
      <c r="FA32" s="1">
        <f ca="1">IF(M31="","",IF(EW32="S",1,FA31+1))</f>
        <v>2</v>
      </c>
      <c r="FB32" s="14" t="str">
        <f ca="1">IF(FB31="Y","N",IF(M31="","",(IF(AND(F31&amp;F32="WW",OR(EW31&amp;EW32="SC",EW31&amp;EW32="CC")),"Y",IF(AND(F30&amp;F31&amp;F32="WLW",FQ32&lt;&gt;"B",OR(EW30&amp;EW31&amp;EW32="SCC",EW30&amp;EW31&amp;EW32="CCC")),"Y","N")))))</f>
        <v>Y</v>
      </c>
      <c r="FC32" s="1" t="str">
        <f ca="1">IF(FC31="Y","N",IF(M31="","",IF(AND(K31&amp;K32="WW",OR(EW31&amp;EW32="SC",EW31&amp;EW32="CC")),"Y",IF(AND(K30&amp;K31&amp;K32="WLW",FS32&lt;&gt;"B",OR(EW30&amp;EW31&amp;EW32="SCC",EW30&amp;EW31&amp;EW32="CCC")),"Y","N"))))</f>
        <v>N</v>
      </c>
      <c r="FD32" s="1" t="str">
        <f ca="1">IF(FD31="Y","N",IF(M31="","",IF(AND(R31&amp;R32="WW",OR(EW31&amp;EW32="SC",EW31&amp;EW32="CC")),"Y",IF(AND(R30&amp;R31&amp;R32="WLW",FU32&lt;&gt;"B",OR(EW30&amp;EW31&amp;EW32="SCC",EW30&amp;EW31&amp;EW32="CCC")),"Y","N"))))</f>
        <v>N</v>
      </c>
      <c r="FE32" s="1" t="str">
        <f ca="1">IF(M31="","",IF(AND(S32&lt;0,FA32&gt;2,S32&gt;=(2-FA32)),"R","N"))</f>
        <v>N</v>
      </c>
      <c r="FF32" s="1" t="str">
        <f ca="1">IF(M31="","",IF(DS32="B",IF(M31="P",FU32,""),IF(M31="B",FU32,"")))</f>
        <v>L4</v>
      </c>
      <c r="FG32" s="1" t="str">
        <f ca="1">IF(M31="","",IF(DS32="B",IF(M31="B",FU32,""),IF(M31="P",FU32,"")))</f>
        <v/>
      </c>
      <c r="FH32" s="1" t="str">
        <f>IF(M32="P",IF(FH31="",1,FH31+1),"")</f>
        <v/>
      </c>
      <c r="FI32" s="1">
        <f>IF(M32="B",IF(FI31="",1,FI31+1),"")</f>
        <v>2</v>
      </c>
      <c r="FJ32" s="1" t="str">
        <f t="shared" si="83"/>
        <v>01230</v>
      </c>
      <c r="FK32" s="1" t="str">
        <f t="shared" si="84"/>
        <v>10001</v>
      </c>
      <c r="FL32" s="1" t="str">
        <f t="shared" si="67"/>
        <v>101230</v>
      </c>
      <c r="FM32" s="1" t="str">
        <f t="shared" si="68"/>
        <v>010001</v>
      </c>
      <c r="FN32" s="1" t="str">
        <f t="shared" si="69"/>
        <v>P</v>
      </c>
      <c r="FO32" s="1" t="str">
        <f t="shared" si="70"/>
        <v>P</v>
      </c>
      <c r="FP32" s="1" t="str">
        <f ca="1">IF(DW31="",DX31,DW31)&amp;F31</f>
        <v>BW</v>
      </c>
      <c r="FQ32" s="1" t="str">
        <f t="shared" ca="1" si="71"/>
        <v>L4</v>
      </c>
      <c r="FR32" s="1" t="str">
        <f ca="1">IF(DY31="",DZ31,DY31)&amp;K31</f>
        <v>B10</v>
      </c>
      <c r="FS32" s="1" t="str">
        <f t="shared" ca="1" si="72"/>
        <v/>
      </c>
      <c r="FT32" s="1" t="str">
        <f ca="1">IF(EA31="",EB31,EA31)&amp;R31</f>
        <v>BW</v>
      </c>
      <c r="FU32" s="1" t="str">
        <f t="shared" ca="1" si="73"/>
        <v>L4</v>
      </c>
      <c r="FV32" s="1" t="str">
        <f t="shared" ca="1" si="74"/>
        <v>4</v>
      </c>
      <c r="FW32" s="1" t="str">
        <f t="shared" ca="1" si="75"/>
        <v/>
      </c>
      <c r="FX32" s="1" t="str">
        <f t="shared" ca="1" si="76"/>
        <v>4</v>
      </c>
      <c r="GA32" s="1">
        <f>General!A30</f>
        <v>0</v>
      </c>
      <c r="GB32" s="1">
        <f>General!B30</f>
        <v>0</v>
      </c>
      <c r="GC32" s="1" t="str">
        <f>General!C30</f>
        <v/>
      </c>
      <c r="GD32" s="1">
        <f>General!D30</f>
        <v>0</v>
      </c>
      <c r="GF32" s="1" t="str">
        <f>General!F30</f>
        <v>WWWW</v>
      </c>
      <c r="GG32" s="1">
        <f>General!G30</f>
        <v>6</v>
      </c>
    </row>
    <row r="33" spans="1:189" ht="15.75" thickBot="1">
      <c r="A33" s="1">
        <v>24</v>
      </c>
      <c r="B33" s="9" t="str">
        <f ca="1">IF(M32="","",IF(EC33=ED33,"NB",IF(EC33&gt;ED33,"P"&amp;(EC33-ED33),"B"&amp;(ED33-EC33))))</f>
        <v>B1</v>
      </c>
      <c r="C33" s="49" t="str">
        <f t="shared" ca="1" si="1"/>
        <v/>
      </c>
      <c r="D33" s="44" t="str">
        <f t="shared" ca="1" si="11"/>
        <v>L3</v>
      </c>
      <c r="E33" s="45" t="str">
        <f t="shared" ca="1" si="12"/>
        <v/>
      </c>
      <c r="F33" s="8" t="str">
        <f t="shared" ca="1" si="8"/>
        <v>L</v>
      </c>
      <c r="H33" s="52"/>
      <c r="I33" s="44"/>
      <c r="J33" s="25" t="str">
        <f t="shared" ca="1" si="13"/>
        <v>F2</v>
      </c>
      <c r="K33" s="13">
        <f t="shared" ca="1" si="14"/>
        <v>10</v>
      </c>
      <c r="L33" s="30"/>
      <c r="M33" s="16" t="s">
        <v>6</v>
      </c>
      <c r="O33" s="9" t="str">
        <f ca="1">IF(M32="","",VLOOKUP(CZ33,General!U:V,2,FALSE))</f>
        <v xml:space="preserve">L3O </v>
      </c>
      <c r="P33" s="12" t="str">
        <f ca="1">IF(M32="","",IF(W33="P",FU33,""))</f>
        <v/>
      </c>
      <c r="Q33" s="25" t="str">
        <f ca="1">IF(M32="","",IF(W33="B",FU33,""))</f>
        <v>F2</v>
      </c>
      <c r="R33" s="43" t="str">
        <f t="shared" ca="1" si="15"/>
        <v>W</v>
      </c>
      <c r="S33" s="43">
        <f t="shared" ca="1" si="16"/>
        <v>-1</v>
      </c>
      <c r="T33" s="56">
        <f ca="1">IF(M32="","",IF(EW33="S","",IF(S33&gt;=0,S33,IF(FE33="R",S33,""))))</f>
        <v>-1</v>
      </c>
      <c r="U33" s="43">
        <f ca="1">IF(M33="","",IF(T33="",SUM($T$5:$T33)+S33,SUM($T$5:$T33)))</f>
        <v>18</v>
      </c>
      <c r="V33" s="67" t="str">
        <f t="shared" ca="1" si="0"/>
        <v>Rabbit</v>
      </c>
      <c r="W33" s="80" t="str" cm="1">
        <f t="array" aca="1" ref="W33" ca="1">IF(M32="","",INDIRECT(CZ33&amp; CR33))</f>
        <v>B</v>
      </c>
      <c r="X33" s="72" cm="1">
        <f t="array" aca="1" ref="X33" ca="1">IF(M32="","",INDIRECT(VLOOKUP(CZ33,General!R:T,3,FALSE) &amp; CR33))</f>
        <v>10</v>
      </c>
      <c r="Y33" s="80" t="str">
        <f>IF(M32="","",FN33)</f>
        <v>P</v>
      </c>
      <c r="Z33" s="70" t="str">
        <f t="shared" si="17"/>
        <v>N</v>
      </c>
      <c r="AA33" s="81">
        <f>IF(M33="","",IF(EE32+EF33&gt;=10,10,IF(EE32+EF33&lt;=-10,-10,EE32+EF33)))</f>
        <v>-10</v>
      </c>
      <c r="AB33" s="80" t="str">
        <f>IF(M32="","",IF(FN33="B","P","B"))</f>
        <v>B</v>
      </c>
      <c r="AC33" s="70" t="str">
        <f t="shared" si="18"/>
        <v>Y</v>
      </c>
      <c r="AD33" s="81">
        <f>IF(M33="","",IF(AD32+EG33&gt;=10,10,IF(AD32+EG33&lt;=-10,-10,AD32+EG33)))</f>
        <v>10</v>
      </c>
      <c r="AE33" s="80" t="str">
        <f>IF(M32="","",FO33)</f>
        <v>B</v>
      </c>
      <c r="AF33" s="70" t="str">
        <f t="shared" si="19"/>
        <v>Y</v>
      </c>
      <c r="AG33" s="81">
        <f>IF(M33="","",IF(AG32+EH33&gt;=10,10,IF(AG32+EH33&lt;=-10,-10,AG32+EH33)))</f>
        <v>-8</v>
      </c>
      <c r="AH33" s="80" t="str">
        <f>IF(M32="","",IF(FO33="B","P","B"))</f>
        <v>P</v>
      </c>
      <c r="AI33" s="70" t="str">
        <f t="shared" si="20"/>
        <v>N</v>
      </c>
      <c r="AJ33" s="81">
        <f>IF(M33="","",IF(AJ32+EI33&gt;=10,10,IF(AJ32+EI33&lt;=-10,-10,AJ32+EI33)))</f>
        <v>8</v>
      </c>
      <c r="AK33" s="80" t="str">
        <f t="shared" si="77"/>
        <v>B</v>
      </c>
      <c r="AL33" s="70" t="str">
        <f t="shared" si="21"/>
        <v>Y</v>
      </c>
      <c r="AM33" s="81">
        <f>IF(M33="","",IF(AM32+EJ33&gt;=10,10,IF(AM32+EJ33&lt;=-10,-10,AM32+EJ33)))</f>
        <v>10</v>
      </c>
      <c r="AN33" s="80" t="str">
        <f t="shared" si="22"/>
        <v>B</v>
      </c>
      <c r="AO33" s="70" t="str">
        <f t="shared" si="23"/>
        <v>Y</v>
      </c>
      <c r="AP33" s="81">
        <f>IF(M33="","",IF(AP32+EK33&gt;=10,10,IF(AP32+EK33&lt;=-10,-10,AP32+EK33)))</f>
        <v>7</v>
      </c>
      <c r="AQ33" s="80" t="str">
        <f t="shared" si="24"/>
        <v>P</v>
      </c>
      <c r="AR33" s="70" t="str">
        <f t="shared" si="25"/>
        <v>N</v>
      </c>
      <c r="AS33" s="81">
        <f>IF(M33="","",IF(AS32+EL33&gt;=10,10,IF(AS32+EL33&lt;=-10,-10,AS32+EL33)))</f>
        <v>-7</v>
      </c>
      <c r="AT33" s="80" t="str">
        <f t="shared" si="26"/>
        <v>P</v>
      </c>
      <c r="AU33" s="70" t="str">
        <f t="shared" si="27"/>
        <v>N</v>
      </c>
      <c r="AV33" s="81">
        <f>IF(M33="","",IF(AV32+EM33&gt;=10,10,IF(AV32+EM33&lt;=-10,-10,AV32+EM33)))</f>
        <v>-1</v>
      </c>
      <c r="AW33" s="80" t="str">
        <f t="shared" si="28"/>
        <v>B</v>
      </c>
      <c r="AX33" s="70" t="str">
        <f t="shared" si="29"/>
        <v>Y</v>
      </c>
      <c r="AY33" s="81">
        <f>IF(M33="","",IF(AY32+EN33&gt;=10,10,IF(AY32+EN33&lt;=-10,-10,AY32+EN33)))</f>
        <v>1</v>
      </c>
      <c r="AZ33" s="80" t="str">
        <f t="shared" si="30"/>
        <v>B</v>
      </c>
      <c r="BA33" s="70" t="str">
        <f t="shared" si="31"/>
        <v>Y</v>
      </c>
      <c r="BB33" s="81">
        <f>IF(M33="","",IF(BB32+EO33&gt;=10,10,IF(BB32+EO33&lt;=-10,-10,BB32+EO33)))</f>
        <v>-3</v>
      </c>
      <c r="BC33" s="80" t="str">
        <f t="shared" si="32"/>
        <v>P</v>
      </c>
      <c r="BD33" s="70" t="str">
        <f t="shared" si="33"/>
        <v>N</v>
      </c>
      <c r="BE33" s="81">
        <f>IF(M33="","",IF(BE32+EP33&gt;=10,10,IF(BE32+EP33&lt;=-10,-10,BE32+EP33)))</f>
        <v>3</v>
      </c>
      <c r="BF33" s="80" t="str">
        <f t="shared" si="34"/>
        <v>P</v>
      </c>
      <c r="BG33" s="70" t="str">
        <f t="shared" si="35"/>
        <v>N</v>
      </c>
      <c r="BH33" s="81">
        <f>IF(M33="","",IF(BH32+EQ33&gt;=10,10,IF(BH32+EQ33&lt;=-10,-10,BH32+EQ33)))</f>
        <v>-10</v>
      </c>
      <c r="BI33" s="80" t="str">
        <f t="shared" si="36"/>
        <v>B</v>
      </c>
      <c r="BJ33" s="70" t="str">
        <f t="shared" si="37"/>
        <v>Y</v>
      </c>
      <c r="BK33" s="81">
        <f>IF(M33="","",IF(BK32+ER33&gt;=10,10,IF(BK32+ER33&lt;=-10,-10,BK32+ER33)))</f>
        <v>10</v>
      </c>
      <c r="BL33" s="80" t="str">
        <f t="shared" si="38"/>
        <v>P</v>
      </c>
      <c r="BM33" s="70" t="str">
        <f t="shared" si="39"/>
        <v>N</v>
      </c>
      <c r="BN33" s="81">
        <f>IF(M33="","",IF(BN32+ES33&gt;=10,10,IF(BN32+ES33&lt;=-10,-10,BN32+ES33)))</f>
        <v>2</v>
      </c>
      <c r="BO33" s="80" t="str">
        <f t="shared" si="40"/>
        <v>B</v>
      </c>
      <c r="BP33" s="70" t="str">
        <f t="shared" si="41"/>
        <v>Y</v>
      </c>
      <c r="BQ33" s="81">
        <f>IF(M33="","",IF(BQ32+ET33&gt;=10,10,IF(BQ32+ET33&lt;=-10,-10,BQ32+ET33)))</f>
        <v>-2</v>
      </c>
      <c r="BR33" s="80" t="str">
        <f t="shared" si="42"/>
        <v>P</v>
      </c>
      <c r="BS33" s="70" t="str">
        <f t="shared" si="43"/>
        <v>N</v>
      </c>
      <c r="BT33" s="81">
        <f>IF(M33="","",IF(BT32+EU33&gt;=10,10,IF(BT32+EU33&lt;=-10,-10,BT32+EU33)))</f>
        <v>-10</v>
      </c>
      <c r="BU33" s="80" t="str">
        <f t="shared" si="44"/>
        <v>B</v>
      </c>
      <c r="BV33" s="70" t="str">
        <f t="shared" si="45"/>
        <v>Y</v>
      </c>
      <c r="BW33" s="81">
        <f>IF(M33="","",IF(BW32+EV33&gt;=10,10,IF(BW32+EV33&lt;=-10,-10,BW32+EV33)))</f>
        <v>10</v>
      </c>
      <c r="BX33" s="70">
        <f t="shared" si="46"/>
        <v>10</v>
      </c>
      <c r="BY33" s="70">
        <f t="shared" si="47"/>
        <v>4</v>
      </c>
      <c r="BZ33" s="72"/>
      <c r="CA33" s="80">
        <f t="shared" si="48"/>
        <v>-10</v>
      </c>
      <c r="CB33" s="70">
        <f t="shared" si="49"/>
        <v>10</v>
      </c>
      <c r="CC33" s="70">
        <f t="shared" si="50"/>
        <v>-8</v>
      </c>
      <c r="CD33" s="70">
        <f t="shared" si="51"/>
        <v>8</v>
      </c>
      <c r="CE33" s="70">
        <f t="shared" si="52"/>
        <v>10</v>
      </c>
      <c r="CF33" s="70">
        <f t="shared" si="53"/>
        <v>7</v>
      </c>
      <c r="CG33" s="70">
        <f t="shared" si="54"/>
        <v>-7</v>
      </c>
      <c r="CH33" s="70">
        <f t="shared" si="55"/>
        <v>-1</v>
      </c>
      <c r="CI33" s="70">
        <f t="shared" si="56"/>
        <v>1</v>
      </c>
      <c r="CJ33" s="70">
        <f t="shared" si="57"/>
        <v>-3</v>
      </c>
      <c r="CK33" s="70">
        <f t="shared" si="58"/>
        <v>3</v>
      </c>
      <c r="CL33" s="70">
        <f t="shared" si="59"/>
        <v>-10</v>
      </c>
      <c r="CM33" s="70">
        <f t="shared" si="60"/>
        <v>10</v>
      </c>
      <c r="CN33" s="70">
        <f t="shared" si="61"/>
        <v>2</v>
      </c>
      <c r="CO33" s="70">
        <f t="shared" si="62"/>
        <v>-2</v>
      </c>
      <c r="CP33" s="70">
        <f t="shared" si="63"/>
        <v>-10</v>
      </c>
      <c r="CQ33" s="72">
        <f t="shared" si="64"/>
        <v>10</v>
      </c>
      <c r="CR33" s="9">
        <v>33</v>
      </c>
      <c r="CS33" s="32">
        <f t="shared" si="82"/>
        <v>28</v>
      </c>
      <c r="CT33" s="9" t="str" cm="1">
        <f t="array" ref="CT33">IFERROR(INDEX($CA$4:$CQ$4,_xlfn.AGGREGATE(15,6,COLUMN($CA$4:$CQ$4)-COLUMN($BZ$1)/($CA$33:$CQ$33=MAX($CA$33:$CQ$33)),COLUMNS(CQ$4:$CQ4))),"")</f>
        <v>AB</v>
      </c>
      <c r="CU33" s="4" t="str" cm="1">
        <f t="array" ref="CU33">IFERROR(INDEX($CA$4:$CQ$4,_xlfn.AGGREGATE(15,6,COLUMN($CA$4:$CQ$4)-COLUMN($BZ$1)/($CA$33:$CQ$33=MAX($CA$33:$CQ$33)),COLUMNS($CQ$4:CR4))),"")</f>
        <v>AK</v>
      </c>
      <c r="CV33" s="4" t="str" cm="1">
        <f t="array" ref="CV33">IFERROR(INDEX($CA$4:$CQ$4,_xlfn.AGGREGATE(15,6,COLUMN($CA$4:$CQ$4)-COLUMN($BZ$1)/($CA$33:$CQ$33=MAX($CA$33:$CQ$33)),COLUMNS($CQ$4:CS4))),"")</f>
        <v>BI</v>
      </c>
      <c r="CW33" s="8" t="str" cm="1">
        <f t="array" ref="CW33">IFERROR(INDEX($CA$4:$CQ$4,_xlfn.AGGREGATE(15,6,COLUMN($CA$4:$CQ$4)-COLUMN($BZ$1)/($CA$33:$CQ$33=MAX($CA$33:$CQ$33)),COLUMNS($CQ$4:CT4))),"")</f>
        <v>BU</v>
      </c>
      <c r="CX33" s="106" t="str">
        <f t="shared" ca="1" si="78"/>
        <v>BI</v>
      </c>
      <c r="CY33" s="4" t="str">
        <f t="shared" ca="1" si="79"/>
        <v>N</v>
      </c>
      <c r="CZ33" s="4" t="str">
        <f t="shared" ca="1" si="66"/>
        <v>BI</v>
      </c>
      <c r="DA33" s="8"/>
      <c r="DB33" s="9" t="str">
        <f>IFERROR(VLOOKUP(CT33,General!R:S,2,FALSE),"")</f>
        <v>AC</v>
      </c>
      <c r="DC33" s="4" t="str">
        <f>IFERROR(VLOOKUP(CU33,General!R:S,2,FALSE),"")</f>
        <v>AL</v>
      </c>
      <c r="DD33" s="4" t="str">
        <f>IFERROR(VLOOKUP(CV33,General!R:S,2,FALSE),"")</f>
        <v>BJ</v>
      </c>
      <c r="DE33" s="8" t="str">
        <f>IFERROR(VLOOKUP(CW33,General!R:S,2,FALSE),"")</f>
        <v>BV</v>
      </c>
      <c r="DF33" s="9">
        <f ca="1">IF(CT33="",-1,COUNTIF(INDIRECT(DB33&amp;$CR$10):INDIRECT(DB33&amp;CR33),"Y"))</f>
        <v>16</v>
      </c>
      <c r="DG33" s="4">
        <f ca="1">IF(CU33="",-1,COUNTIF(INDIRECT(DC33&amp;$CR$10):INDIRECT(DC33&amp;CR33),"Y"))</f>
        <v>16</v>
      </c>
      <c r="DH33" s="4">
        <f ca="1">IF(CV33="",-1,COUNTIF(INDIRECT(DD33&amp;$CR$10):INDIRECT(DD33&amp;CR33),"Y"))</f>
        <v>18</v>
      </c>
      <c r="DI33" s="32">
        <f ca="1">IF(CW33="",-1,COUNTIF(INDIRECT(DE33&amp;$CR$10):INDIRECT(DE33&amp;CR33),"Y"))</f>
        <v>17</v>
      </c>
      <c r="DJ33" s="9" t="str" cm="1">
        <f t="array" aca="1" ref="DJ33" ca="1">IFERROR(INDEX($CT$33:$CW$33,_xlfn.AGGREGATE(15,6,COLUMN($CT$33:$CW$33)-COLUMN($CS$33)/($DF$33:$DI$33=MAX($DF$33:$DI$33)),COLUMNS($CT$33:CT33))),"")</f>
        <v>BI</v>
      </c>
      <c r="DK33" s="9" t="str" cm="1">
        <f t="array" aca="1" ref="DK33" ca="1">IFERROR(INDEX($CT$33:$CW$33,_xlfn.AGGREGATE(15,6,COLUMN($CT$33:$CW$33)-COLUMN($CS$33)/($DF$33:$DI$33=MAX($DF$33:$DI$33)),COLUMNS($CT$33:CU33))),"")</f>
        <v/>
      </c>
      <c r="DL33" s="9" t="str" cm="1">
        <f t="array" aca="1" ref="DL33" ca="1">IFERROR(INDEX($CT$33:$CW$33,_xlfn.AGGREGATE(15,6,COLUMN($CT$33:$CW$33)-COLUMN($CS$33)/($DF$33:$DI$33=MAX($DF$33:$DI$33)),COLUMNS($CT$33:CV33))),"")</f>
        <v/>
      </c>
      <c r="DM33" s="9" t="str" cm="1">
        <f t="array" aca="1" ref="DM33" ca="1">IFERROR(INDEX($CT$33:$CW$33,_xlfn.AGGREGATE(15,6,COLUMN($CT$33:$CW$33)-COLUMN($CS$33)/($DF$33:$DI$33=MAX($DF$33:$DI$33)),COLUMNS($CT$33:CW33))),"")</f>
        <v/>
      </c>
      <c r="DN33" s="117">
        <f t="shared" ca="1" si="80"/>
        <v>1</v>
      </c>
      <c r="DO33" s="32">
        <f t="shared" ca="1" si="81"/>
        <v>1</v>
      </c>
      <c r="DP33" s="8" t="str">
        <f t="shared" ca="1" si="9"/>
        <v>BI</v>
      </c>
      <c r="DQ33" s="9" t="str">
        <f t="shared" ca="1" si="5"/>
        <v>T</v>
      </c>
      <c r="DR33" s="4" t="str">
        <f t="shared" ca="1" si="6"/>
        <v>T</v>
      </c>
      <c r="DS33" s="4" t="str">
        <f t="shared" ca="1" si="7"/>
        <v>C</v>
      </c>
      <c r="DT33" s="4" t="str">
        <f t="shared" ca="1" si="2"/>
        <v>WW</v>
      </c>
      <c r="DU33" s="4" t="str">
        <f t="shared" ca="1" si="3"/>
        <v>109</v>
      </c>
      <c r="DV33" s="4" t="str">
        <f t="shared" ca="1" si="4"/>
        <v>WL</v>
      </c>
      <c r="DW33" s="1" t="str">
        <f ca="1">IF(M32="","",IF(DQ33="B",IF(M32="P",FQ33,""),IF(M31="B",FQ33,"")))</f>
        <v>L3</v>
      </c>
      <c r="DX33" s="1" t="str">
        <f ca="1">IF(M32="","",IF(DQ33="B",IF(M32="B",FQ33,""),IF(M31="P",FQ33,"")))</f>
        <v/>
      </c>
      <c r="DY33" s="1" t="str">
        <f ca="1">IF(M32="","",IF(DR33="C",IF(M32="B",FS33,""),IF(M31="B",FS33,"")))</f>
        <v/>
      </c>
      <c r="DZ33" s="1" t="str">
        <f ca="1">IF(M32="","",IF(DR33="C",IF(M32="P",FS33,""),IF(M31="P",FS33,"")))</f>
        <v/>
      </c>
      <c r="EA33" s="1" t="str">
        <f ca="1">IF(M32="","",IF(AND(DW33="L5",DZ33="L5",FG33=""),"L0",FF33))</f>
        <v>F2</v>
      </c>
      <c r="EB33" s="1" t="str">
        <f ca="1">IF(M32="","",IF(AND(DX33="L5",DZ33="L5",FF33=""),"L0",FG33))</f>
        <v/>
      </c>
      <c r="EC33" s="1">
        <f ca="1">IF(D33="",0,IF(OR(D33="B",D33="XB"),1,INT(RIGHT(D33))))+IF(I33="",0,IF(OR(I33="B",I33="XB"),1,INT(RIGHT(I33))))+IF(P33="",0,IF(OR(P33="B",P33="XB"),1,INT(RIGHT(P33))))</f>
        <v>3</v>
      </c>
      <c r="ED33" s="1">
        <f ca="1">IF(E33="",0,IF(OR(E33="B",E33="XB"),1,INT(RIGHT(E33))))+IF(J33="",0,IF(OR(J33="B",J33="XB"),1,INT(RIGHT(J33))))+IF(Q33="",0,IF(OR(Q33="B",Q33="XB"),1,INT(RIGHT(Q33))))</f>
        <v>4</v>
      </c>
      <c r="EE33" s="9">
        <f>IF(M33="","",IF(EE32+EF33&gt;=10,10,IF(EE32+EF33&lt;=-10,-10,EE32+EF33)))</f>
        <v>-10</v>
      </c>
      <c r="EF33" s="4">
        <f>IF(Z33="",0,IFERROR(VLOOKUP(Z28&amp;Z29&amp;Z30&amp;Z31&amp;Z32&amp;Z33,General!I:J,2,FALSE),0))</f>
        <v>-6</v>
      </c>
      <c r="EG33" s="4">
        <f>IF(AC33="",0,IFERROR(VLOOKUP(AC28&amp;AC29&amp;AC30&amp;AC31&amp;AC32&amp;AC33,General!I:J,2,FALSE),0))</f>
        <v>6</v>
      </c>
      <c r="EH33" s="4">
        <f>IF(AF33="",0,IFERROR(VLOOKUP(AF28&amp;AF29&amp;AF30&amp;AF31&amp;AF32&amp;AF33,General!I:J,2,FALSE),0))</f>
        <v>1</v>
      </c>
      <c r="EI33" s="4">
        <f>IF(AI33="",0,IFERROR(VLOOKUP(AI28&amp;AI29&amp;AI30&amp;AI31&amp;AI32&amp;AI33,General!I:J,2,FALSE),0))</f>
        <v>-1</v>
      </c>
      <c r="EJ33" s="4">
        <f>IF(AL33="",0,IFERROR(VLOOKUP(AL28&amp;AL29&amp;AL30&amp;AL31&amp;AL32&amp;AL33,General!I:J,2,FALSE),0))</f>
        <v>1</v>
      </c>
      <c r="EK33" s="4">
        <f>IF(AO33="",0,IFERROR(VLOOKUP(AO28&amp;AO29&amp;AO30&amp;AO31&amp;AO32&amp;AO33,General!I:J,2,FALSE),0))</f>
        <v>1</v>
      </c>
      <c r="EL33" s="4">
        <f>IF(AR33="",0,IFERROR(VLOOKUP(AR28&amp;AR29&amp;AR30&amp;AR31&amp;AR32&amp;AR33,General!I:J,2,FALSE),0))</f>
        <v>-1</v>
      </c>
      <c r="EM33" s="4">
        <f>IF(AU33="",0,IFERROR(VLOOKUP(AU28&amp;AU29&amp;AU30&amp;AU31&amp;AU32&amp;AU33,General!I:J,2,FALSE),0))</f>
        <v>-6</v>
      </c>
      <c r="EN33" s="4">
        <f>IF(AX33="",0,IFERROR(VLOOKUP(AX28&amp;AX29&amp;AX30&amp;AX31&amp;AX32&amp;AX33,General!I:J,2,FALSE),0))</f>
        <v>6</v>
      </c>
      <c r="EO33" s="4">
        <f>IF(BA33="",0,IFERROR(VLOOKUP(BA28&amp;BA29&amp;BA30&amp;BA31&amp;BA32&amp;BA33,General!I:J,2,FALSE),0))</f>
        <v>3</v>
      </c>
      <c r="EP33" s="4">
        <f>IF(BD33="",0,IFERROR(VLOOKUP(BD28&amp;BD29&amp;BD30&amp;BD31&amp;BD32&amp;BD33,General!I:J,2,FALSE),0))</f>
        <v>-3</v>
      </c>
      <c r="EQ33" s="4">
        <f>IF(BG33="",0,IFERROR(VLOOKUP(BG28&amp;BG29&amp;BG30&amp;BG31&amp;BG32&amp;BG33,General!I:J,2,FALSE),0))</f>
        <v>-6</v>
      </c>
      <c r="ER33" s="4">
        <f>IF(BJ33="",0,IFERROR(VLOOKUP(BJ28&amp;BJ29&amp;BJ30&amp;BJ31&amp;BJ32&amp;BJ33,General!I:J,2,FALSE),0))</f>
        <v>6</v>
      </c>
      <c r="ES33" s="4">
        <f>IF(BM33="",0,IFERROR(VLOOKUP(BM28&amp;BM29&amp;BM30&amp;BM31&amp;BM32&amp;BM33,General!I:J,2,FALSE),0))</f>
        <v>-3</v>
      </c>
      <c r="ET33" s="4">
        <f>IF(BP33="",0,IFERROR(VLOOKUP(BP28&amp;BP29&amp;BP30&amp;BP31&amp;BP32&amp;BP33,General!I:J,2,FALSE),0))</f>
        <v>3</v>
      </c>
      <c r="EU33" s="4">
        <f>IF(BS33="",0,IFERROR(VLOOKUP(BS28&amp;BS29&amp;BS30&amp;BS31&amp;BS32&amp;BS33,General!I:J,2,FALSE),0))</f>
        <v>-1</v>
      </c>
      <c r="EV33" s="8">
        <f>IF(BV33="",0,IFERROR(VLOOKUP(BV28&amp;BV29&amp;BV30&amp;BV31&amp;BV32&amp;BV33,General!I:J,2,FALSE),0))</f>
        <v>1</v>
      </c>
      <c r="EW33" s="1" t="str">
        <f ca="1">IF(M32="","",IF(FE32="R","S",IF(EW32="S","C",IF(S32&gt;=0,"S","C"))))</f>
        <v>C</v>
      </c>
      <c r="EX33" s="1" t="str">
        <f ca="1">IF(OR(F29&amp;F30&amp;F31="WLW",F30&amp;F31="WW"),"Y","N")</f>
        <v>Y</v>
      </c>
      <c r="EY33" s="1" t="str">
        <f ca="1">IF(OR(K29&amp;K30&amp;K31="WLW",K30&amp;K31="WW"),"Y","N")</f>
        <v>N</v>
      </c>
      <c r="EZ33" s="1" t="str">
        <f ca="1">IF(OR(R29&amp;R30&amp;R31="WLW",R30&amp;R31="WW"),"Y","N")</f>
        <v>Y</v>
      </c>
      <c r="FA33" s="1">
        <f ca="1">IF(M32="","",IF(EW33="S",1,FA32+1))</f>
        <v>3</v>
      </c>
      <c r="FB33" s="14" t="str">
        <f ca="1">IF(FB32="Y","N",IF(M32="","",(IF(AND(F32&amp;F33="WW",OR(EW32&amp;EW33="SC",EW32&amp;EW33="CC")),"Y",IF(AND(F31&amp;F32&amp;F33="WLW",FQ33&lt;&gt;"B",OR(EW31&amp;EW32&amp;EW33="SCC",EW31&amp;EW32&amp;EW33="CCC")),"Y","N")))))</f>
        <v>N</v>
      </c>
      <c r="FC33" s="1" t="str">
        <f ca="1">IF(FC32="Y","N",IF(M32="","",IF(AND(K32&amp;K33="WW",OR(EW32&amp;EW33="SC",EW32&amp;EW33="CC")),"Y",IF(AND(K31&amp;K32&amp;K33="WLW",FS33&lt;&gt;"B",OR(EW31&amp;EW32&amp;EW33="SCC",EW31&amp;EW32&amp;EW33="CCC")),"Y","N"))))</f>
        <v>N</v>
      </c>
      <c r="FD33" s="1" t="str">
        <f ca="1">IF(FD32="Y","N",IF(M32="","",IF(AND(R32&amp;R33="WW",OR(EW32&amp;EW33="SC",EW32&amp;EW33="CC")),"Y",IF(AND(R31&amp;R32&amp;R33="WLW",FU33&lt;&gt;"B",OR(EW31&amp;EW32&amp;EW33="SCC",EW31&amp;EW32&amp;EW33="CCC")),"Y","N"))))</f>
        <v>Y</v>
      </c>
      <c r="FE33" s="1" t="str">
        <f ca="1">IF(M32="","",IF(AND(S33&lt;0,FA33&gt;2,S33&gt;=(2-FA33)),"R","N"))</f>
        <v>R</v>
      </c>
      <c r="FF33" s="1" t="str">
        <f ca="1">IF(M32="","",IF(DS33="B",IF(M32="P",FU33,""),IF(M32="B",FU33,"")))</f>
        <v>F2</v>
      </c>
      <c r="FG33" s="1" t="str">
        <f ca="1">IF(M32="","",IF(DS33="B",IF(M32="B",FU33,""),IF(M32="P",FU33,"")))</f>
        <v/>
      </c>
      <c r="FH33" s="1" t="str">
        <f>IF(M33="P",IF(FH32="",1,FH32+1),"")</f>
        <v/>
      </c>
      <c r="FI33" s="1">
        <f>IF(M33="B",IF(FI32="",1,FI32+1),"")</f>
        <v>3</v>
      </c>
      <c r="FJ33" s="1" t="str">
        <f t="shared" si="83"/>
        <v>12300</v>
      </c>
      <c r="FK33" s="1" t="str">
        <f t="shared" si="84"/>
        <v>00012</v>
      </c>
      <c r="FL33" s="1" t="str">
        <f t="shared" si="67"/>
        <v>012300</v>
      </c>
      <c r="FM33" s="1" t="str">
        <f t="shared" si="68"/>
        <v>100012</v>
      </c>
      <c r="FN33" s="1" t="str">
        <f t="shared" si="69"/>
        <v>P</v>
      </c>
      <c r="FO33" s="1" t="str">
        <f t="shared" si="70"/>
        <v>B</v>
      </c>
      <c r="FP33" s="1" t="str">
        <f ca="1">IF(DW32="",DX32,DW32)&amp;F32</f>
        <v>L4W</v>
      </c>
      <c r="FQ33" s="1" t="str">
        <f t="shared" ca="1" si="71"/>
        <v>L3</v>
      </c>
      <c r="FR33" s="1" t="str">
        <f ca="1">IF(DY32="",DZ32,DY32)&amp;K32</f>
        <v>9</v>
      </c>
      <c r="FS33" s="1" t="str">
        <f t="shared" ca="1" si="72"/>
        <v/>
      </c>
      <c r="FT33" s="1" t="str">
        <f ca="1">IF(EA32="",EB32,EA32)&amp;R32</f>
        <v>L4L</v>
      </c>
      <c r="FU33" s="1" t="str">
        <f t="shared" ca="1" si="73"/>
        <v>F2</v>
      </c>
      <c r="FV33" s="1" t="str">
        <f t="shared" ca="1" si="74"/>
        <v>3</v>
      </c>
      <c r="FW33" s="1" t="str">
        <f t="shared" ca="1" si="75"/>
        <v/>
      </c>
      <c r="FX33" s="1" t="str">
        <f t="shared" ca="1" si="76"/>
        <v>2</v>
      </c>
      <c r="GA33" s="1">
        <f>General!A31</f>
        <v>0</v>
      </c>
      <c r="GB33" s="1">
        <f>General!B31</f>
        <v>0</v>
      </c>
      <c r="GC33" s="1" t="str">
        <f>General!C31</f>
        <v/>
      </c>
      <c r="GD33" s="1">
        <f>General!D31</f>
        <v>0</v>
      </c>
      <c r="GF33" s="1" t="str">
        <f>General!F31</f>
        <v>LLLLL</v>
      </c>
      <c r="GG33" s="1">
        <f>General!G31</f>
        <v>-6</v>
      </c>
    </row>
    <row r="34" spans="1:189" ht="15.75" thickBot="1">
      <c r="A34" s="1">
        <v>25</v>
      </c>
      <c r="B34" s="33" t="str">
        <f ca="1">IF(M33="","",IF(EC34=ED34,"NB",IF(EC34&gt;ED34,"P"&amp;(EC34-ED34),"B"&amp;(ED34-EC34))))</f>
        <v>P1</v>
      </c>
      <c r="C34" s="50" t="str">
        <f t="shared" ca="1" si="1"/>
        <v/>
      </c>
      <c r="D34" s="46" t="str">
        <f t="shared" ca="1" si="11"/>
        <v>B</v>
      </c>
      <c r="E34" s="47" t="str">
        <f t="shared" ca="1" si="12"/>
        <v/>
      </c>
      <c r="F34" s="10" t="str">
        <f t="shared" ca="1" si="8"/>
        <v>W</v>
      </c>
      <c r="H34" s="53"/>
      <c r="I34" s="46"/>
      <c r="J34" s="25" t="str">
        <f t="shared" ca="1" si="13"/>
        <v>P1</v>
      </c>
      <c r="K34" s="13">
        <f t="shared" ca="1" si="14"/>
        <v>10</v>
      </c>
      <c r="L34" s="30"/>
      <c r="M34" s="17" t="s">
        <v>5</v>
      </c>
      <c r="O34" s="9" t="str">
        <f ca="1">IF(M33="","",VLOOKUP(CZ34,General!U:V,2,FALSE))</f>
        <v xml:space="preserve">L3O </v>
      </c>
      <c r="P34" s="12" t="str">
        <f ca="1">IF(M33="","",IF(W34="P",FU34,""))</f>
        <v>B</v>
      </c>
      <c r="Q34" s="25" t="str">
        <f ca="1">IF(M33="","",IF(W34="B",FU34,""))</f>
        <v/>
      </c>
      <c r="R34" s="43" t="str">
        <f t="shared" ca="1" si="15"/>
        <v>W</v>
      </c>
      <c r="S34" s="43">
        <f t="shared" ca="1" si="16"/>
        <v>1</v>
      </c>
      <c r="T34" s="57" t="str">
        <f ca="1">IF(M33="","",IF(EW34="S","",IF(S34&gt;=0,S34,IF(FE34="R",S34,""))))</f>
        <v/>
      </c>
      <c r="U34" s="43">
        <f ca="1">IF(M34="","",IF(T34="",SUM($T$5:$T34)+S34,SUM($T$5:$T34)))</f>
        <v>19</v>
      </c>
      <c r="V34" s="68" t="str">
        <f t="shared" ca="1" si="0"/>
        <v/>
      </c>
      <c r="W34" s="80" t="str" cm="1">
        <f t="array" aca="1" ref="W34" ca="1">IF(M33="","",INDIRECT(CZ34&amp; CR34))</f>
        <v>P</v>
      </c>
      <c r="X34" s="72" cm="1">
        <f t="array" aca="1" ref="X34" ca="1">IF(M33="","",INDIRECT(VLOOKUP(CZ34,General!R:T,3,FALSE) &amp; CR34))</f>
        <v>10</v>
      </c>
      <c r="Y34" s="80" t="str">
        <f>IF(M33="","",FN34)</f>
        <v>B</v>
      </c>
      <c r="Z34" s="70" t="str">
        <f t="shared" si="17"/>
        <v>N</v>
      </c>
      <c r="AA34" s="81">
        <f>IF(M34="","",IF(EE33+EF34&gt;=10,10,IF(EE33+EF34&lt;=-10,-10,EE33+EF34)))</f>
        <v>-10</v>
      </c>
      <c r="AB34" s="80" t="str">
        <f>IF(M33="","",IF(FN34="B","P","B"))</f>
        <v>P</v>
      </c>
      <c r="AC34" s="70" t="str">
        <f t="shared" si="18"/>
        <v>Y</v>
      </c>
      <c r="AD34" s="81">
        <f>IF(M34="","",IF(AD33+EG34&gt;=10,10,IF(AD33+EG34&lt;=-10,-10,AD33+EG34)))</f>
        <v>10</v>
      </c>
      <c r="AE34" s="80" t="str">
        <f>IF(M33="","",FO34)</f>
        <v>B</v>
      </c>
      <c r="AF34" s="70" t="str">
        <f t="shared" si="19"/>
        <v>N</v>
      </c>
      <c r="AG34" s="81">
        <f>IF(M34="","",IF(AG33+EH34&gt;=10,10,IF(AG33+EH34&lt;=-10,-10,AG33+EH34)))</f>
        <v>-9</v>
      </c>
      <c r="AH34" s="80" t="str">
        <f>IF(M33="","",IF(FO34="B","P","B"))</f>
        <v>P</v>
      </c>
      <c r="AI34" s="70" t="str">
        <f t="shared" si="20"/>
        <v>Y</v>
      </c>
      <c r="AJ34" s="81">
        <f>IF(M34="","",IF(AJ33+EI34&gt;=10,10,IF(AJ33+EI34&lt;=-10,-10,AJ33+EI34)))</f>
        <v>9</v>
      </c>
      <c r="AK34" s="80" t="str">
        <f t="shared" si="77"/>
        <v>P</v>
      </c>
      <c r="AL34" s="70" t="str">
        <f t="shared" si="21"/>
        <v>Y</v>
      </c>
      <c r="AM34" s="81">
        <f>IF(M34="","",IF(AM33+EJ34&gt;=10,10,IF(AM33+EJ34&lt;=-10,-10,AM33+EJ34)))</f>
        <v>10</v>
      </c>
      <c r="AN34" s="80" t="str">
        <f t="shared" si="22"/>
        <v>B</v>
      </c>
      <c r="AO34" s="70" t="str">
        <f t="shared" si="23"/>
        <v>N</v>
      </c>
      <c r="AP34" s="81">
        <f>IF(M34="","",IF(AP33+EK34&gt;=10,10,IF(AP33+EK34&lt;=-10,-10,AP33+EK34)))</f>
        <v>6</v>
      </c>
      <c r="AQ34" s="80" t="str">
        <f t="shared" si="24"/>
        <v>P</v>
      </c>
      <c r="AR34" s="70" t="str">
        <f t="shared" si="25"/>
        <v>Y</v>
      </c>
      <c r="AS34" s="81">
        <f>IF(M34="","",IF(AS33+EL34&gt;=10,10,IF(AS33+EL34&lt;=-10,-10,AS33+EL34)))</f>
        <v>-6</v>
      </c>
      <c r="AT34" s="80" t="str">
        <f t="shared" si="26"/>
        <v>P</v>
      </c>
      <c r="AU34" s="70" t="str">
        <f t="shared" si="27"/>
        <v>Y</v>
      </c>
      <c r="AV34" s="81">
        <f>IF(M34="","",IF(AV33+EM34&gt;=10,10,IF(AV33+EM34&lt;=-10,-10,AV33+EM34)))</f>
        <v>0</v>
      </c>
      <c r="AW34" s="80" t="str">
        <f t="shared" si="28"/>
        <v>B</v>
      </c>
      <c r="AX34" s="70" t="str">
        <f t="shared" si="29"/>
        <v>N</v>
      </c>
      <c r="AY34" s="81">
        <f>IF(M34="","",IF(AY33+EN34&gt;=10,10,IF(AY33+EN34&lt;=-10,-10,AY33+EN34)))</f>
        <v>0</v>
      </c>
      <c r="AZ34" s="80" t="str">
        <f t="shared" si="30"/>
        <v>B</v>
      </c>
      <c r="BA34" s="70" t="str">
        <f t="shared" si="31"/>
        <v>N</v>
      </c>
      <c r="BB34" s="81">
        <f>IF(M34="","",IF(BB33+EO34&gt;=10,10,IF(BB33+EO34&lt;=-10,-10,BB33+EO34)))</f>
        <v>-4</v>
      </c>
      <c r="BC34" s="80" t="str">
        <f t="shared" si="32"/>
        <v>P</v>
      </c>
      <c r="BD34" s="70" t="str">
        <f t="shared" si="33"/>
        <v>Y</v>
      </c>
      <c r="BE34" s="81">
        <f>IF(M34="","",IF(BE33+EP34&gt;=10,10,IF(BE33+EP34&lt;=-10,-10,BE33+EP34)))</f>
        <v>4</v>
      </c>
      <c r="BF34" s="80" t="str">
        <f t="shared" si="34"/>
        <v>B</v>
      </c>
      <c r="BG34" s="70" t="str">
        <f t="shared" si="35"/>
        <v>N</v>
      </c>
      <c r="BH34" s="81">
        <f>IF(M34="","",IF(BH33+EQ34&gt;=10,10,IF(BH33+EQ34&lt;=-10,-10,BH33+EQ34)))</f>
        <v>-10</v>
      </c>
      <c r="BI34" s="80" t="str">
        <f t="shared" si="36"/>
        <v>P</v>
      </c>
      <c r="BJ34" s="70" t="str">
        <f t="shared" si="37"/>
        <v>Y</v>
      </c>
      <c r="BK34" s="81">
        <f>IF(M34="","",IF(BK33+ER34&gt;=10,10,IF(BK33+ER34&lt;=-10,-10,BK33+ER34)))</f>
        <v>10</v>
      </c>
      <c r="BL34" s="80" t="str">
        <f t="shared" si="38"/>
        <v>P</v>
      </c>
      <c r="BM34" s="70" t="str">
        <f t="shared" si="39"/>
        <v>Y</v>
      </c>
      <c r="BN34" s="81">
        <f>IF(M34="","",IF(BN33+ES34&gt;=10,10,IF(BN33+ES34&lt;=-10,-10,BN33+ES34)))</f>
        <v>3</v>
      </c>
      <c r="BO34" s="80" t="str">
        <f t="shared" si="40"/>
        <v>B</v>
      </c>
      <c r="BP34" s="70" t="str">
        <f t="shared" si="41"/>
        <v>N</v>
      </c>
      <c r="BQ34" s="81">
        <f>IF(M34="","",IF(BQ33+ET34&gt;=10,10,IF(BQ33+ET34&lt;=-10,-10,BQ33+ET34)))</f>
        <v>-3</v>
      </c>
      <c r="BR34" s="80" t="str">
        <f t="shared" si="42"/>
        <v>P</v>
      </c>
      <c r="BS34" s="70" t="str">
        <f t="shared" si="43"/>
        <v>Y</v>
      </c>
      <c r="BT34" s="81">
        <f>IF(M34="","",IF(BT33+EU34&gt;=10,10,IF(BT33+EU34&lt;=-10,-10,BT33+EU34)))</f>
        <v>-9</v>
      </c>
      <c r="BU34" s="80" t="str">
        <f t="shared" si="44"/>
        <v>B</v>
      </c>
      <c r="BV34" s="70" t="str">
        <f t="shared" si="45"/>
        <v>N</v>
      </c>
      <c r="BW34" s="81">
        <f>IF(M34="","",IF(BW33+EV34&gt;=10,10,IF(BW33+EV34&lt;=-10,-10,BW33+EV34)))</f>
        <v>9</v>
      </c>
      <c r="BX34" s="70">
        <f t="shared" si="46"/>
        <v>10</v>
      </c>
      <c r="BY34" s="70">
        <f t="shared" si="47"/>
        <v>3</v>
      </c>
      <c r="BZ34" s="72"/>
      <c r="CA34" s="80">
        <f t="shared" si="48"/>
        <v>-10</v>
      </c>
      <c r="CB34" s="70">
        <f t="shared" si="49"/>
        <v>10</v>
      </c>
      <c r="CC34" s="70">
        <f t="shared" si="50"/>
        <v>-9</v>
      </c>
      <c r="CD34" s="70">
        <f t="shared" si="51"/>
        <v>9</v>
      </c>
      <c r="CE34" s="70">
        <f t="shared" si="52"/>
        <v>10</v>
      </c>
      <c r="CF34" s="70">
        <f t="shared" si="53"/>
        <v>6</v>
      </c>
      <c r="CG34" s="70">
        <f t="shared" si="54"/>
        <v>-6</v>
      </c>
      <c r="CH34" s="70">
        <f t="shared" si="55"/>
        <v>0</v>
      </c>
      <c r="CI34" s="70">
        <f t="shared" si="56"/>
        <v>0</v>
      </c>
      <c r="CJ34" s="70">
        <f t="shared" si="57"/>
        <v>-4</v>
      </c>
      <c r="CK34" s="70">
        <f t="shared" si="58"/>
        <v>4</v>
      </c>
      <c r="CL34" s="70">
        <f t="shared" si="59"/>
        <v>-10</v>
      </c>
      <c r="CM34" s="70">
        <f t="shared" si="60"/>
        <v>10</v>
      </c>
      <c r="CN34" s="70">
        <f t="shared" si="61"/>
        <v>3</v>
      </c>
      <c r="CO34" s="70">
        <f t="shared" si="62"/>
        <v>-3</v>
      </c>
      <c r="CP34" s="70">
        <f t="shared" si="63"/>
        <v>-9</v>
      </c>
      <c r="CQ34" s="72">
        <f t="shared" si="64"/>
        <v>9</v>
      </c>
      <c r="CR34" s="9">
        <v>34</v>
      </c>
      <c r="CS34" s="32">
        <f t="shared" si="82"/>
        <v>29</v>
      </c>
      <c r="CT34" s="9" t="str" cm="1">
        <f t="array" ref="CT34">IFERROR(INDEX($CA$4:$CQ$4,_xlfn.AGGREGATE(15,6,COLUMN($CA$4:$CQ$4)-COLUMN($BZ$1)/($CA$34:$CQ$34=MAX($CA$34:$CQ$34)),COLUMNS(CQ$4:$CQ4))),"")</f>
        <v>AB</v>
      </c>
      <c r="CU34" s="4" t="str" cm="1">
        <f t="array" ref="CU34">IFERROR(INDEX($CA$4:$CQ$4,_xlfn.AGGREGATE(15,6,COLUMN($CA$4:$CQ$4)-COLUMN($BZ$1)/($CA$34:$CQ$34=MAX($CA$34:$CQ$34)),COLUMNS($CQ$4:CR4))),"")</f>
        <v>AK</v>
      </c>
      <c r="CV34" s="4" t="str" cm="1">
        <f t="array" ref="CV34">IFERROR(INDEX($CA$4:$CQ$4,_xlfn.AGGREGATE(15,6,COLUMN($CA$4:$CQ$4)-COLUMN($BZ$1)/($CA$34:$CQ$34=MAX($CA$34:$CQ$34)),COLUMNS($CQ$4:CS4))),"")</f>
        <v>BI</v>
      </c>
      <c r="CW34" s="8" t="str" cm="1">
        <f t="array" ref="CW34">IFERROR(INDEX($CA$4:$CQ$4,_xlfn.AGGREGATE(15,6,COLUMN($CA$4:$CQ$4)-COLUMN($BZ$1)/($CA$34:$CQ$34=MAX($CA$34:$CQ$34)),COLUMNS($CQ$4:CT4))),"")</f>
        <v/>
      </c>
      <c r="CX34" s="106" t="str">
        <f t="shared" ca="1" si="78"/>
        <v>BI</v>
      </c>
      <c r="CY34" s="4" t="str">
        <f t="shared" ca="1" si="79"/>
        <v>N</v>
      </c>
      <c r="CZ34" s="4" t="str">
        <f t="shared" ca="1" si="66"/>
        <v>BI</v>
      </c>
      <c r="DA34" s="8"/>
      <c r="DB34" s="9" t="str">
        <f>IFERROR(VLOOKUP(CT34,General!R:S,2,FALSE),"")</f>
        <v>AC</v>
      </c>
      <c r="DC34" s="4" t="str">
        <f>IFERROR(VLOOKUP(CU34,General!R:S,2,FALSE),"")</f>
        <v>AL</v>
      </c>
      <c r="DD34" s="4" t="str">
        <f>IFERROR(VLOOKUP(CV34,General!R:S,2,FALSE),"")</f>
        <v>BJ</v>
      </c>
      <c r="DE34" s="8" t="str">
        <f>IFERROR(VLOOKUP(CW34,General!R:S,2,FALSE),"")</f>
        <v/>
      </c>
      <c r="DF34" s="9">
        <f ca="1">IF(CT34="",-1,COUNTIF(INDIRECT(DB34&amp;$CR$10):INDIRECT(DB34&amp;CR34),"Y"))</f>
        <v>17</v>
      </c>
      <c r="DG34" s="4">
        <f ca="1">IF(CU34="",-1,COUNTIF(INDIRECT(DC34&amp;$CR$10):INDIRECT(DC34&amp;CR34),"Y"))</f>
        <v>17</v>
      </c>
      <c r="DH34" s="4">
        <f ca="1">IF(CV34="",-1,COUNTIF(INDIRECT(DD34&amp;$CR$10):INDIRECT(DD34&amp;CR34),"Y"))</f>
        <v>19</v>
      </c>
      <c r="DI34" s="32">
        <f ca="1">IF(CW34="",-1,COUNTIF(INDIRECT(DE34&amp;$CR$10):INDIRECT(DE34&amp;CR34),"Y"))</f>
        <v>-1</v>
      </c>
      <c r="DJ34" s="9" t="str" cm="1">
        <f t="array" aca="1" ref="DJ34" ca="1">IFERROR(INDEX($CT$34:$CW$34,_xlfn.AGGREGATE(15,6,COLUMN($CT$34:$CW$34)-COLUMN($CS$34)/($DF$34:$DI$34=MAX($DF$34:$DI$34)),COLUMNS($CT$34:CT34))),"")</f>
        <v>BI</v>
      </c>
      <c r="DK34" s="9" t="str" cm="1">
        <f t="array" aca="1" ref="DK34" ca="1">IFERROR(INDEX($CT$34:$CW$34,_xlfn.AGGREGATE(15,6,COLUMN($CT$34:$CW$34)-COLUMN($CS$34)/($DF$34:$DI$34=MAX($DF$34:$DI$34)),COLUMNS($CT$34:CU34))),"")</f>
        <v/>
      </c>
      <c r="DL34" s="9" t="str" cm="1">
        <f t="array" aca="1" ref="DL34" ca="1">IFERROR(INDEX($CT$34:$CW$34,_xlfn.AGGREGATE(15,6,COLUMN($CT$34:$CW$34)-COLUMN($CS$34)/($DF$34:$DI$34=MAX($DF$34:$DI$34)),COLUMNS($CT$34:CV34))),"")</f>
        <v/>
      </c>
      <c r="DM34" s="9" t="str" cm="1">
        <f t="array" aca="1" ref="DM34" ca="1">IFERROR(INDEX($CT$34:$CW$34,_xlfn.AGGREGATE(15,6,COLUMN($CT$34:$CW$34)-COLUMN($CS$34)/($DF$34:$DI$34=MAX($DF$34:$DI$34)),COLUMNS($CT$34:CW34))),"")</f>
        <v/>
      </c>
      <c r="DN34" s="117">
        <f t="shared" ca="1" si="80"/>
        <v>1</v>
      </c>
      <c r="DO34" s="32">
        <f t="shared" ca="1" si="81"/>
        <v>1</v>
      </c>
      <c r="DP34" s="8" t="str">
        <f t="shared" ca="1" si="9"/>
        <v>BI</v>
      </c>
      <c r="DQ34" s="9" t="str">
        <f t="shared" ca="1" si="5"/>
        <v>T</v>
      </c>
      <c r="DR34" s="4" t="str">
        <f t="shared" ca="1" si="6"/>
        <v>T</v>
      </c>
      <c r="DS34" s="4" t="str">
        <f t="shared" ca="1" si="7"/>
        <v>C</v>
      </c>
      <c r="DT34" s="4" t="str">
        <f t="shared" ca="1" si="2"/>
        <v>WL</v>
      </c>
      <c r="DU34" s="4" t="str">
        <f t="shared" ca="1" si="3"/>
        <v>910</v>
      </c>
      <c r="DV34" s="4" t="str">
        <f t="shared" ca="1" si="4"/>
        <v>LW</v>
      </c>
      <c r="DW34" s="1" t="str">
        <f ca="1">IF(M33="","",IF(DQ34="B",IF(M33="P",FQ34,""),IF(M32="B",FQ34,"")))</f>
        <v>B</v>
      </c>
      <c r="DX34" s="1" t="str">
        <f ca="1">IF(M33="","",IF(DQ34="B",IF(M33="B",FQ34,""),IF(M32="P",FQ34,"")))</f>
        <v/>
      </c>
      <c r="DY34" s="1" t="str">
        <f ca="1">IF(M33="","",IF(DR34="C",IF(M33="B",FS34,""),IF(M32="B",FS34,"")))</f>
        <v>B</v>
      </c>
      <c r="DZ34" s="1" t="str">
        <f ca="1">IF(M33="","",IF(DR34="C",IF(M33="P",FS34,""),IF(M32="P",FS34,"")))</f>
        <v/>
      </c>
      <c r="EA34" s="1" t="str">
        <f ca="1">IF(M33="","",IF(AND(DW34="L5",DZ34="L5",FG34=""),"L0",FF34))</f>
        <v>B</v>
      </c>
      <c r="EB34" s="1" t="str">
        <f ca="1">IF(M33="","",IF(AND(DX34="L5",DZ34="L5",FF34=""),"L0",FG34))</f>
        <v/>
      </c>
      <c r="EC34" s="1">
        <f ca="1">IF(D34="",0,IF(OR(D34="B",D34="XB"),1,INT(RIGHT(D34))))+IF(I34="",0,IF(OR(I34="B",I34="XB"),1,INT(RIGHT(I34))))+IF(P34="",0,IF(OR(P34="B",P34="XB"),1,INT(RIGHT(P34))))</f>
        <v>2</v>
      </c>
      <c r="ED34" s="1">
        <f ca="1">IF(E34="",0,IF(OR(E34="B",E34="XB"),1,INT(RIGHT(E34))))+IF(J34="",0,IF(OR(J34="B",J34="XB"),1,INT(RIGHT(J34))))+IF(Q34="",0,IF(OR(Q34="B",Q34="XB"),1,INT(RIGHT(Q34))))</f>
        <v>1</v>
      </c>
      <c r="EE34" s="9">
        <f>IF(M34="","",IF(EE33+EF34&gt;=10,10,IF(EE33+EF34&lt;=-10,-10,EE33+EF34)))</f>
        <v>-10</v>
      </c>
      <c r="EF34" s="4">
        <f>IF(Z34="",0,IFERROR(VLOOKUP(Z29&amp;Z30&amp;Z31&amp;Z32&amp;Z33&amp;Z34,General!I:J,2,FALSE),0))</f>
        <v>-6</v>
      </c>
      <c r="EG34" s="4">
        <f>IF(AC34="",0,IFERROR(VLOOKUP(AC29&amp;AC30&amp;AC31&amp;AC32&amp;AC33&amp;AC34,General!I:J,2,FALSE),0))</f>
        <v>6</v>
      </c>
      <c r="EH34" s="4">
        <f>IF(AF34="",0,IFERROR(VLOOKUP(AF29&amp;AF30&amp;AF31&amp;AF32&amp;AF33&amp;AF34,General!I:J,2,FALSE),0))</f>
        <v>-1</v>
      </c>
      <c r="EI34" s="4">
        <f>IF(AI34="",0,IFERROR(VLOOKUP(AI29&amp;AI30&amp;AI31&amp;AI32&amp;AI33&amp;AI34,General!I:J,2,FALSE),0))</f>
        <v>1</v>
      </c>
      <c r="EJ34" s="4">
        <f>IF(AL34="",0,IFERROR(VLOOKUP(AL29&amp;AL30&amp;AL31&amp;AL32&amp;AL33&amp;AL34,General!I:J,2,FALSE),0))</f>
        <v>3</v>
      </c>
      <c r="EK34" s="4">
        <f>IF(AO34="",0,IFERROR(VLOOKUP(AO29&amp;AO30&amp;AO31&amp;AO32&amp;AO33&amp;AO34,General!I:J,2,FALSE),0))</f>
        <v>-1</v>
      </c>
      <c r="EL34" s="4">
        <f>IF(AR34="",0,IFERROR(VLOOKUP(AR29&amp;AR30&amp;AR31&amp;AR32&amp;AR33&amp;AR34,General!I:J,2,FALSE),0))</f>
        <v>1</v>
      </c>
      <c r="EM34" s="4">
        <f>IF(AU34="",0,IFERROR(VLOOKUP(AU29&amp;AU30&amp;AU31&amp;AU32&amp;AU33&amp;AU34,General!I:J,2,FALSE),0))</f>
        <v>1</v>
      </c>
      <c r="EN34" s="4">
        <f>IF(AX34="",0,IFERROR(VLOOKUP(AX29&amp;AX30&amp;AX31&amp;AX32&amp;AX33&amp;AX34,General!I:J,2,FALSE),0))</f>
        <v>-1</v>
      </c>
      <c r="EO34" s="4">
        <f>IF(BA34="",0,IFERROR(VLOOKUP(BA29&amp;BA30&amp;BA31&amp;BA32&amp;BA33&amp;BA34,General!I:J,2,FALSE),0))</f>
        <v>-1</v>
      </c>
      <c r="EP34" s="4">
        <f>IF(BD34="",0,IFERROR(VLOOKUP(BD29&amp;BD30&amp;BD31&amp;BD32&amp;BD33&amp;BD34,General!I:J,2,FALSE),0))</f>
        <v>1</v>
      </c>
      <c r="EQ34" s="4">
        <f>IF(BG34="",0,IFERROR(VLOOKUP(BG29&amp;BG30&amp;BG31&amp;BG32&amp;BG33&amp;BG34,General!I:J,2,FALSE),0))</f>
        <v>-6</v>
      </c>
      <c r="ER34" s="4">
        <f>IF(BJ34="",0,IFERROR(VLOOKUP(BJ29&amp;BJ30&amp;BJ31&amp;BJ32&amp;BJ33&amp;BJ34,General!I:J,2,FALSE),0))</f>
        <v>6</v>
      </c>
      <c r="ES34" s="4">
        <f>IF(BM34="",0,IFERROR(VLOOKUP(BM29&amp;BM30&amp;BM31&amp;BM32&amp;BM33&amp;BM34,General!I:J,2,FALSE),0))</f>
        <v>1</v>
      </c>
      <c r="ET34" s="4">
        <f>IF(BP34="",0,IFERROR(VLOOKUP(BP29&amp;BP30&amp;BP31&amp;BP32&amp;BP33&amp;BP34,General!I:J,2,FALSE),0))</f>
        <v>-1</v>
      </c>
      <c r="EU34" s="4">
        <f>IF(BS34="",0,IFERROR(VLOOKUP(BS29&amp;BS30&amp;BS31&amp;BS32&amp;BS33&amp;BS34,General!I:J,2,FALSE),0))</f>
        <v>1</v>
      </c>
      <c r="EV34" s="8">
        <f>IF(BV34="",0,IFERROR(VLOOKUP(BV29&amp;BV30&amp;BV31&amp;BV32&amp;BV33&amp;BV34,General!I:J,2,FALSE),0))</f>
        <v>-1</v>
      </c>
      <c r="EW34" s="1" t="str">
        <f ca="1">IF(M33="","",IF(FE33="R","S",IF(EW33="S","C",IF(S33&gt;=0,"S","C"))))</f>
        <v>S</v>
      </c>
      <c r="EX34" s="1" t="str">
        <f ca="1">IF(OR(F30&amp;F31&amp;F32="WLW",F31&amp;F32="WW"),"Y","N")</f>
        <v>Y</v>
      </c>
      <c r="EY34" s="1" t="str">
        <f ca="1">IF(OR(K30&amp;K31&amp;K32="WLW",K31&amp;K32="WW"),"Y","N")</f>
        <v>N</v>
      </c>
      <c r="EZ34" s="1" t="str">
        <f ca="1">IF(OR(R30&amp;R31&amp;R32="WLW",R31&amp;R32="WW"),"Y","N")</f>
        <v>N</v>
      </c>
      <c r="FA34" s="1">
        <f ca="1">IF(M33="","",IF(EW34="S",1,FA33+1))</f>
        <v>1</v>
      </c>
      <c r="FB34" s="14" t="str">
        <f ca="1">IF(FB33="Y","N",IF(M33="","",(IF(AND(F33&amp;F34="WW",OR(EW33&amp;EW34="SC",EW33&amp;EW34="CC")),"Y",IF(AND(F32&amp;F33&amp;F34="WLW",FQ34&lt;&gt;"B",OR(EW32&amp;EW33&amp;EW34="SCC",EW32&amp;EW33&amp;EW34="CCC")),"Y","N")))))</f>
        <v>N</v>
      </c>
      <c r="FC34" s="1" t="str">
        <f ca="1">IF(FC33="Y","N",IF(M33="","",IF(AND(K33&amp;K34="WW",OR(EW33&amp;EW34="SC",EW33&amp;EW34="CC")),"Y",IF(AND(K32&amp;K33&amp;K34="WLW",FS34&lt;&gt;"B",OR(EW32&amp;EW33&amp;EW34="SCC",EW32&amp;EW33&amp;EW34="CCC")),"Y","N"))))</f>
        <v>N</v>
      </c>
      <c r="FD34" s="1" t="str">
        <f ca="1">IF(FD33="Y","N",IF(M33="","",IF(AND(R33&amp;R34="WW",OR(EW33&amp;EW34="SC",EW33&amp;EW34="CC")),"Y",IF(AND(R32&amp;R33&amp;R34="WLW",FU34&lt;&gt;"B",OR(EW32&amp;EW33&amp;EW34="SCC",EW32&amp;EW33&amp;EW34="CCC")),"Y","N"))))</f>
        <v>N</v>
      </c>
      <c r="FE34" s="1" t="str">
        <f ca="1">IF(M33="","",IF(AND(S34&lt;0,FA34&gt;2,S34&gt;=(2-FA34)),"R","N"))</f>
        <v>N</v>
      </c>
      <c r="FF34" s="1" t="str">
        <f ca="1">IF(M33="","",IF(DS34="B",IF(M33="P",FU34,""),IF(M33="B",FU34,"")))</f>
        <v>B</v>
      </c>
      <c r="FG34" s="1" t="str">
        <f ca="1">IF(M33="","",IF(DS34="B",IF(M33="B",FU34,""),IF(M33="P",FU34,"")))</f>
        <v/>
      </c>
      <c r="FH34" s="1">
        <f>IF(M34="P",IF(FH33="",1,FH33+1),"")</f>
        <v>1</v>
      </c>
      <c r="FI34" s="1" t="str">
        <f>IF(M34="B",IF(FI33="",1,FI33+1),"")</f>
        <v/>
      </c>
      <c r="FJ34" s="1" t="str">
        <f t="shared" si="83"/>
        <v>23000</v>
      </c>
      <c r="FK34" s="1" t="str">
        <f t="shared" si="84"/>
        <v>00123</v>
      </c>
      <c r="FL34" s="1" t="str">
        <f t="shared" si="67"/>
        <v>123000</v>
      </c>
      <c r="FM34" s="1" t="str">
        <f t="shared" si="68"/>
        <v>000123</v>
      </c>
      <c r="FN34" s="1" t="str">
        <f t="shared" si="69"/>
        <v>B</v>
      </c>
      <c r="FO34" s="1" t="str">
        <f t="shared" si="70"/>
        <v>B</v>
      </c>
      <c r="FP34" s="1" t="str">
        <f ca="1">IF(DW33="",DX33,DW33)&amp;F33</f>
        <v>L3L</v>
      </c>
      <c r="FQ34" s="1" t="str">
        <f t="shared" ca="1" si="71"/>
        <v>B</v>
      </c>
      <c r="FR34" s="1" t="str">
        <f ca="1">IF(DY33="",DZ33,DY33)&amp;K33</f>
        <v>10</v>
      </c>
      <c r="FS34" s="1" t="str">
        <f t="shared" ca="1" si="72"/>
        <v>B</v>
      </c>
      <c r="FT34" s="1" t="str">
        <f ca="1">IF(EA33="",EB33,EA33)&amp;R33</f>
        <v>F2W</v>
      </c>
      <c r="FU34" s="1" t="str">
        <f t="shared" ca="1" si="73"/>
        <v>B</v>
      </c>
      <c r="FV34" s="1">
        <f t="shared" ca="1" si="74"/>
        <v>1</v>
      </c>
      <c r="FW34" s="1">
        <f t="shared" ca="1" si="75"/>
        <v>1</v>
      </c>
      <c r="FX34" s="1">
        <f t="shared" ca="1" si="76"/>
        <v>1</v>
      </c>
      <c r="GA34" s="1">
        <f>General!A32</f>
        <v>0</v>
      </c>
      <c r="GB34" s="1">
        <f>General!B32</f>
        <v>0</v>
      </c>
      <c r="GC34" s="1" t="str">
        <f>General!C32</f>
        <v/>
      </c>
      <c r="GD34" s="1">
        <f>General!D32</f>
        <v>0</v>
      </c>
      <c r="GF34" s="1" t="str">
        <f>General!F32</f>
        <v>LLLLW</v>
      </c>
      <c r="GG34" s="1">
        <f>General!G32</f>
        <v>1</v>
      </c>
    </row>
    <row r="35" spans="1:189" ht="15.75" thickBot="1">
      <c r="A35" s="1">
        <v>26</v>
      </c>
      <c r="B35" s="11" t="str">
        <f ca="1">IF(M34="","",IF(EC35=ED35,"NB",IF(EC35&gt;ED35,"P"&amp;(EC35-ED35),"B"&amp;(ED35-EC35))))</f>
        <v>P4</v>
      </c>
      <c r="C35" s="48" t="str">
        <f t="shared" ca="1" si="1"/>
        <v/>
      </c>
      <c r="D35" s="12" t="str">
        <f t="shared" ca="1" si="11"/>
        <v>L4</v>
      </c>
      <c r="E35" s="25" t="str">
        <f t="shared" ca="1" si="12"/>
        <v/>
      </c>
      <c r="F35" s="13" t="str">
        <f t="shared" ca="1" si="8"/>
        <v>W</v>
      </c>
      <c r="H35" s="51"/>
      <c r="I35" s="12"/>
      <c r="J35" s="25" t="str">
        <f t="shared" ca="1" si="13"/>
        <v>L4</v>
      </c>
      <c r="K35" s="13">
        <f t="shared" ca="1" si="14"/>
        <v>10</v>
      </c>
      <c r="L35" s="30"/>
      <c r="M35" s="15" t="s">
        <v>5</v>
      </c>
      <c r="O35" s="9" t="str">
        <f ca="1">IF(M34="","",VLOOKUP(CZ35,General!U:V,2,FALSE))</f>
        <v xml:space="preserve">L3O </v>
      </c>
      <c r="P35" s="12" t="str">
        <f ca="1">IF(M34="","",IF(W35="P",FU35,""))</f>
        <v>L4</v>
      </c>
      <c r="Q35" s="25" t="str">
        <f ca="1">IF(M34="","",IF(W35="B",FU35,""))</f>
        <v/>
      </c>
      <c r="R35" s="43" t="str">
        <f t="shared" ca="1" si="15"/>
        <v>W</v>
      </c>
      <c r="S35" s="43">
        <f t="shared" ca="1" si="16"/>
        <v>5</v>
      </c>
      <c r="T35" s="54">
        <f ca="1">IF(M34="","",IF(EW35="S","",IF(S35&gt;=0,S35,IF(FE35="R",S35,""))))</f>
        <v>5</v>
      </c>
      <c r="U35" s="43">
        <f ca="1">IF(M35="","",IF(T35="",SUM($T$5:$T35)+S35,SUM($T$5:$T35)))</f>
        <v>23</v>
      </c>
      <c r="V35" s="66" t="str">
        <f t="shared" ca="1" si="0"/>
        <v/>
      </c>
      <c r="W35" s="80" t="str" cm="1">
        <f t="array" aca="1" ref="W35" ca="1">IF(M34="","",INDIRECT(CZ35&amp; CR35))</f>
        <v>P</v>
      </c>
      <c r="X35" s="72" cm="1">
        <f t="array" aca="1" ref="X35" ca="1">IF(M34="","",INDIRECT(VLOOKUP(CZ35,General!R:T,3,FALSE) &amp; CR35))</f>
        <v>10</v>
      </c>
      <c r="Y35" s="80" t="str">
        <f>IF(M34="","",FN35)</f>
        <v>B</v>
      </c>
      <c r="Z35" s="70" t="str">
        <f t="shared" si="17"/>
        <v>N</v>
      </c>
      <c r="AA35" s="81">
        <f>IF(M35="","",IF(EE34+EF35&gt;=10,10,IF(EE34+EF35&lt;=-10,-10,EE34+EF35)))</f>
        <v>-10</v>
      </c>
      <c r="AB35" s="80" t="str">
        <f>IF(M34="","",IF(FN35="B","P","B"))</f>
        <v>P</v>
      </c>
      <c r="AC35" s="70" t="str">
        <f t="shared" si="18"/>
        <v>Y</v>
      </c>
      <c r="AD35" s="81">
        <f>IF(M35="","",IF(AD34+EG35&gt;=10,10,IF(AD34+EG35&lt;=-10,-10,AD34+EG35)))</f>
        <v>10</v>
      </c>
      <c r="AE35" s="80" t="str">
        <f>IF(M34="","",FO35)</f>
        <v>B</v>
      </c>
      <c r="AF35" s="70" t="str">
        <f t="shared" si="19"/>
        <v>N</v>
      </c>
      <c r="AG35" s="81">
        <f>IF(M35="","",IF(AG34+EH35&gt;=10,10,IF(AG34+EH35&lt;=-10,-10,AG34+EH35)))</f>
        <v>-10</v>
      </c>
      <c r="AH35" s="80" t="str">
        <f>IF(M34="","",IF(FO35="B","P","B"))</f>
        <v>P</v>
      </c>
      <c r="AI35" s="70" t="str">
        <f t="shared" si="20"/>
        <v>Y</v>
      </c>
      <c r="AJ35" s="81">
        <f>IF(M35="","",IF(AJ34+EI35&gt;=10,10,IF(AJ34+EI35&lt;=-10,-10,AJ34+EI35)))</f>
        <v>10</v>
      </c>
      <c r="AK35" s="80" t="str">
        <f t="shared" si="77"/>
        <v>B</v>
      </c>
      <c r="AL35" s="70" t="str">
        <f t="shared" si="21"/>
        <v>N</v>
      </c>
      <c r="AM35" s="81">
        <f>IF(M35="","",IF(AM34+EJ35&gt;=10,10,IF(AM34+EJ35&lt;=-10,-10,AM34+EJ35)))</f>
        <v>9</v>
      </c>
      <c r="AN35" s="80" t="str">
        <f t="shared" si="22"/>
        <v>B</v>
      </c>
      <c r="AO35" s="70" t="str">
        <f t="shared" si="23"/>
        <v>N</v>
      </c>
      <c r="AP35" s="81">
        <f>IF(M35="","",IF(AP34+EK35&gt;=10,10,IF(AP34+EK35&lt;=-10,-10,AP34+EK35)))</f>
        <v>3</v>
      </c>
      <c r="AQ35" s="80" t="str">
        <f t="shared" si="24"/>
        <v>P</v>
      </c>
      <c r="AR35" s="70" t="str">
        <f t="shared" si="25"/>
        <v>Y</v>
      </c>
      <c r="AS35" s="81">
        <f>IF(M35="","",IF(AS34+EL35&gt;=10,10,IF(AS34+EL35&lt;=-10,-10,AS34+EL35)))</f>
        <v>-3</v>
      </c>
      <c r="AT35" s="80" t="str">
        <f t="shared" si="26"/>
        <v>P</v>
      </c>
      <c r="AU35" s="70" t="str">
        <f t="shared" si="27"/>
        <v>Y</v>
      </c>
      <c r="AV35" s="81">
        <f>IF(M35="","",IF(AV34+EM35&gt;=10,10,IF(AV34+EM35&lt;=-10,-10,AV34+EM35)))</f>
        <v>3</v>
      </c>
      <c r="AW35" s="80" t="str">
        <f t="shared" si="28"/>
        <v>B</v>
      </c>
      <c r="AX35" s="70" t="str">
        <f t="shared" si="29"/>
        <v>N</v>
      </c>
      <c r="AY35" s="81">
        <f>IF(M35="","",IF(AY34+EN35&gt;=10,10,IF(AY34+EN35&lt;=-10,-10,AY34+EN35)))</f>
        <v>-3</v>
      </c>
      <c r="AZ35" s="80" t="str">
        <f t="shared" si="30"/>
        <v>P</v>
      </c>
      <c r="BA35" s="70" t="str">
        <f t="shared" si="31"/>
        <v>Y</v>
      </c>
      <c r="BB35" s="81">
        <f>IF(M35="","",IF(BB34+EO35&gt;=10,10,IF(BB34+EO35&lt;=-10,-10,BB34+EO35)))</f>
        <v>-3</v>
      </c>
      <c r="BC35" s="80" t="str">
        <f t="shared" si="32"/>
        <v>B</v>
      </c>
      <c r="BD35" s="70" t="str">
        <f t="shared" si="33"/>
        <v>N</v>
      </c>
      <c r="BE35" s="81">
        <f>IF(M35="","",IF(BE34+EP35&gt;=10,10,IF(BE34+EP35&lt;=-10,-10,BE34+EP35)))</f>
        <v>3</v>
      </c>
      <c r="BF35" s="80" t="str">
        <f t="shared" si="34"/>
        <v>B</v>
      </c>
      <c r="BG35" s="70" t="str">
        <f t="shared" si="35"/>
        <v>N</v>
      </c>
      <c r="BH35" s="81">
        <f>IF(M35="","",IF(BH34+EQ35&gt;=10,10,IF(BH34+EQ35&lt;=-10,-10,BH34+EQ35)))</f>
        <v>-10</v>
      </c>
      <c r="BI35" s="80" t="str">
        <f t="shared" si="36"/>
        <v>P</v>
      </c>
      <c r="BJ35" s="70" t="str">
        <f t="shared" si="37"/>
        <v>Y</v>
      </c>
      <c r="BK35" s="81">
        <f>IF(M35="","",IF(BK34+ER35&gt;=10,10,IF(BK34+ER35&lt;=-10,-10,BK34+ER35)))</f>
        <v>10</v>
      </c>
      <c r="BL35" s="80" t="str">
        <f t="shared" si="38"/>
        <v>B</v>
      </c>
      <c r="BM35" s="70" t="str">
        <f t="shared" si="39"/>
        <v>N</v>
      </c>
      <c r="BN35" s="81">
        <f>IF(M35="","",IF(BN34+ES35&gt;=10,10,IF(BN34+ES35&lt;=-10,-10,BN34+ES35)))</f>
        <v>2</v>
      </c>
      <c r="BO35" s="80" t="str">
        <f t="shared" si="40"/>
        <v>P</v>
      </c>
      <c r="BP35" s="70" t="str">
        <f t="shared" si="41"/>
        <v>Y</v>
      </c>
      <c r="BQ35" s="81">
        <f>IF(M35="","",IF(BQ34+ET35&gt;=10,10,IF(BQ34+ET35&lt;=-10,-10,BQ34+ET35)))</f>
        <v>-2</v>
      </c>
      <c r="BR35" s="80" t="str">
        <f t="shared" si="42"/>
        <v>P</v>
      </c>
      <c r="BS35" s="70" t="str">
        <f t="shared" si="43"/>
        <v>Y</v>
      </c>
      <c r="BT35" s="81">
        <f>IF(M35="","",IF(BT34+EU35&gt;=10,10,IF(BT34+EU35&lt;=-10,-10,BT34+EU35)))</f>
        <v>-6</v>
      </c>
      <c r="BU35" s="80" t="str">
        <f t="shared" si="44"/>
        <v>B</v>
      </c>
      <c r="BV35" s="70" t="str">
        <f t="shared" si="45"/>
        <v>N</v>
      </c>
      <c r="BW35" s="81">
        <f>IF(M35="","",IF(BW34+EV35&gt;=10,10,IF(BW34+EV35&lt;=-10,-10,BW34+EV35)))</f>
        <v>6</v>
      </c>
      <c r="BX35" s="70">
        <f t="shared" si="46"/>
        <v>10</v>
      </c>
      <c r="BY35" s="70">
        <f t="shared" si="47"/>
        <v>3</v>
      </c>
      <c r="BZ35" s="72"/>
      <c r="CA35" s="80">
        <f t="shared" si="48"/>
        <v>-10</v>
      </c>
      <c r="CB35" s="70">
        <f t="shared" si="49"/>
        <v>10</v>
      </c>
      <c r="CC35" s="70">
        <f t="shared" si="50"/>
        <v>-10</v>
      </c>
      <c r="CD35" s="70">
        <f t="shared" si="51"/>
        <v>10</v>
      </c>
      <c r="CE35" s="70">
        <f t="shared" si="52"/>
        <v>9</v>
      </c>
      <c r="CF35" s="70">
        <f t="shared" si="53"/>
        <v>3</v>
      </c>
      <c r="CG35" s="70">
        <f t="shared" si="54"/>
        <v>-3</v>
      </c>
      <c r="CH35" s="70">
        <f t="shared" si="55"/>
        <v>3</v>
      </c>
      <c r="CI35" s="70">
        <f t="shared" si="56"/>
        <v>-3</v>
      </c>
      <c r="CJ35" s="70">
        <f t="shared" si="57"/>
        <v>-3</v>
      </c>
      <c r="CK35" s="70">
        <f t="shared" si="58"/>
        <v>3</v>
      </c>
      <c r="CL35" s="70">
        <f t="shared" si="59"/>
        <v>-10</v>
      </c>
      <c r="CM35" s="70">
        <f t="shared" si="60"/>
        <v>10</v>
      </c>
      <c r="CN35" s="70">
        <f t="shared" si="61"/>
        <v>2</v>
      </c>
      <c r="CO35" s="70">
        <f t="shared" si="62"/>
        <v>-2</v>
      </c>
      <c r="CP35" s="70">
        <f t="shared" si="63"/>
        <v>-6</v>
      </c>
      <c r="CQ35" s="72">
        <f t="shared" si="64"/>
        <v>6</v>
      </c>
      <c r="CR35" s="9">
        <v>35</v>
      </c>
      <c r="CS35" s="32">
        <f t="shared" si="82"/>
        <v>30</v>
      </c>
      <c r="CT35" s="9" t="str" cm="1">
        <f t="array" ref="CT35">IFERROR(INDEX($CA$4:$CQ$4,_xlfn.AGGREGATE(15,6,COLUMN($CA$4:$CQ$4)-COLUMN($BZ$1)/($CA$35:$CQ$35=MAX($CA$35:$CQ$35)),COLUMNS(CQ$4:$CQ4))),"")</f>
        <v>AB</v>
      </c>
      <c r="CU35" s="4" t="str" cm="1">
        <f t="array" ref="CU35">IFERROR(INDEX($CA$4:$CQ$4,_xlfn.AGGREGATE(15,6,COLUMN($CA$4:$CQ$4)-COLUMN($BZ$1)/($CA$35:$CQ$35=MAX($CA$35:$CQ$35)),COLUMNS($CQ$4:CR4))),"")</f>
        <v>AH</v>
      </c>
      <c r="CV35" s="4" t="str" cm="1">
        <f t="array" ref="CV35">IFERROR(INDEX($CA$4:$CQ$4,_xlfn.AGGREGATE(15,6,COLUMN($CA$4:$CQ$4)-COLUMN($BZ$1)/($CA$35:$CQ$35=MAX($CA$35:$CQ$35)),COLUMNS($CQ$4:CS4))),"")</f>
        <v>BI</v>
      </c>
      <c r="CW35" s="8" t="str" cm="1">
        <f t="array" ref="CW35">IFERROR(INDEX($CA$4:$CQ$4,_xlfn.AGGREGATE(15,6,COLUMN($CA$4:$CQ$4)-COLUMN($BZ$1)/($CA$35:$CQ$35=MAX($CA$35:$CQ$35)),COLUMNS($CQ$4:CT4))),"")</f>
        <v/>
      </c>
      <c r="CX35" s="106" t="str">
        <f t="shared" ca="1" si="78"/>
        <v>BI</v>
      </c>
      <c r="CY35" s="4" t="str">
        <f t="shared" ca="1" si="79"/>
        <v>N</v>
      </c>
      <c r="CZ35" s="4" t="str">
        <f t="shared" ca="1" si="66"/>
        <v>BI</v>
      </c>
      <c r="DA35" s="8"/>
      <c r="DB35" s="9" t="str">
        <f>IFERROR(VLOOKUP(CT35,General!R:S,2,FALSE),"")</f>
        <v>AC</v>
      </c>
      <c r="DC35" s="4" t="str">
        <f>IFERROR(VLOOKUP(CU35,General!R:S,2,FALSE),"")</f>
        <v>AI</v>
      </c>
      <c r="DD35" s="4" t="str">
        <f>IFERROR(VLOOKUP(CV35,General!R:S,2,FALSE),"")</f>
        <v>BJ</v>
      </c>
      <c r="DE35" s="8" t="str">
        <f>IFERROR(VLOOKUP(CW35,General!R:S,2,FALSE),"")</f>
        <v/>
      </c>
      <c r="DF35" s="9">
        <f ca="1">IF(CT35="",-1,COUNTIF(INDIRECT(DB35&amp;$CR$10):INDIRECT(DB35&amp;CR35),"Y"))</f>
        <v>18</v>
      </c>
      <c r="DG35" s="4">
        <f ca="1">IF(CU35="",-1,COUNTIF(INDIRECT(DC35&amp;$CR$10):INDIRECT(DC35&amp;CR35),"Y"))</f>
        <v>15</v>
      </c>
      <c r="DH35" s="4">
        <f ca="1">IF(CV35="",-1,COUNTIF(INDIRECT(DD35&amp;$CR$10):INDIRECT(DD35&amp;CR35),"Y"))</f>
        <v>20</v>
      </c>
      <c r="DI35" s="32">
        <f ca="1">IF(CW35="",-1,COUNTIF(INDIRECT(DE35&amp;$CR$10):INDIRECT(DE35&amp;CR35),"Y"))</f>
        <v>-1</v>
      </c>
      <c r="DJ35" s="9" t="str" cm="1">
        <f t="array" aca="1" ref="DJ35" ca="1">IFERROR(INDEX($CT$35:$CW$35,_xlfn.AGGREGATE(15,6,COLUMN($CT$35:$CW$35)-COLUMN($CS$35)/($DF$35:$DI$35=MAX($DF$35:$DI$35)),COLUMNS($CT$35:CT35))),"")</f>
        <v>BI</v>
      </c>
      <c r="DK35" s="9" t="str" cm="1">
        <f t="array" aca="1" ref="DK35" ca="1">IFERROR(INDEX($CT$35:$CW$35,_xlfn.AGGREGATE(15,6,COLUMN($CT$35:$CW$35)-COLUMN($CS$35)/($DF$35:$DI$35=MAX($DF$35:$DI$35)),COLUMNS($CT$35:CU35))),"")</f>
        <v/>
      </c>
      <c r="DL35" s="9" t="str" cm="1">
        <f t="array" aca="1" ref="DL35" ca="1">IFERROR(INDEX($CT$35:$CW$35,_xlfn.AGGREGATE(15,6,COLUMN($CT$35:$CW$35)-COLUMN($CS$35)/($DF$35:$DI$35=MAX($DF$35:$DI$35)),COLUMNS($CT$35:CV35))),"")</f>
        <v/>
      </c>
      <c r="DM35" s="9" t="str" cm="1">
        <f t="array" aca="1" ref="DM35" ca="1">IFERROR(INDEX($CT$35:$CW$35,_xlfn.AGGREGATE(15,6,COLUMN($CT$35:$CW$35)-COLUMN($CS$35)/($DF$35:$DI$35=MAX($DF$35:$DI$35)),COLUMNS($CT$35:CW35))),"")</f>
        <v/>
      </c>
      <c r="DN35" s="117">
        <f t="shared" ca="1" si="80"/>
        <v>1</v>
      </c>
      <c r="DO35" s="32">
        <f t="shared" ca="1" si="81"/>
        <v>1</v>
      </c>
      <c r="DP35" s="8" t="str">
        <f t="shared" ca="1" si="9"/>
        <v>BI</v>
      </c>
      <c r="DQ35" s="9" t="str">
        <f t="shared" ca="1" si="5"/>
        <v>T</v>
      </c>
      <c r="DR35" s="4" t="str">
        <f t="shared" ca="1" si="6"/>
        <v>T</v>
      </c>
      <c r="DS35" s="4" t="str">
        <f t="shared" ca="1" si="7"/>
        <v>C</v>
      </c>
      <c r="DT35" s="4" t="str">
        <f t="shared" ca="1" si="2"/>
        <v>LW</v>
      </c>
      <c r="DU35" s="4" t="str">
        <f t="shared" ca="1" si="3"/>
        <v>1010</v>
      </c>
      <c r="DV35" s="4" t="str">
        <f t="shared" ca="1" si="4"/>
        <v>WW</v>
      </c>
      <c r="DW35" s="1" t="str">
        <f ca="1">IF(M34="","",IF(DQ35="B",IF(M34="P",FQ35,""),IF(M33="B",FQ35,"")))</f>
        <v>L4</v>
      </c>
      <c r="DX35" s="1" t="str">
        <f ca="1">IF(M34="","",IF(DQ35="B",IF(M34="B",FQ35,""),IF(M33="P",FQ35,"")))</f>
        <v/>
      </c>
      <c r="DY35" s="1" t="str">
        <f ca="1">IF(M34="","",IF(DR35="C",IF(M34="B",FS35,""),IF(M33="B",FS35,"")))</f>
        <v/>
      </c>
      <c r="DZ35" s="1" t="str">
        <f ca="1">IF(M34="","",IF(DR35="C",IF(M34="P",FS35,""),IF(M33="P",FS35,"")))</f>
        <v/>
      </c>
      <c r="EA35" s="1" t="str">
        <f ca="1">IF(M34="","",IF(AND(DW35="L5",DZ35="L5",FG35=""),"L0",FF35))</f>
        <v/>
      </c>
      <c r="EB35" s="1" t="str">
        <f ca="1">IF(M34="","",IF(AND(DX35="L5",DZ35="L5",FF35=""),"L0",FG35))</f>
        <v>L4</v>
      </c>
      <c r="EC35" s="1">
        <f ca="1">IF(D35="",0,IF(OR(D35="B",D35="XB"),1,INT(RIGHT(D35))))+IF(I35="",0,IF(OR(I35="B",I35="XB"),1,INT(RIGHT(I35))))+IF(P35="",0,IF(OR(P35="B",P35="XB"),1,INT(RIGHT(P35))))</f>
        <v>8</v>
      </c>
      <c r="ED35" s="1">
        <f ca="1">IF(E35="",0,IF(OR(E35="B",E35="XB"),1,INT(RIGHT(E35))))+IF(J35="",0,IF(OR(J35="B",J35="XB"),1,INT(RIGHT(J35))))+IF(Q35="",0,IF(OR(Q35="B",Q35="XB"),1,INT(RIGHT(Q35))))</f>
        <v>4</v>
      </c>
      <c r="EE35" s="9">
        <f>IF(M35="","",IF(EE34+EF35&gt;=10,10,IF(EE34+EF35&lt;=-10,-10,EE34+EF35)))</f>
        <v>-10</v>
      </c>
      <c r="EF35" s="4">
        <f>IF(Z35="",0,IFERROR(VLOOKUP(Z30&amp;Z31&amp;Z32&amp;Z33&amp;Z34&amp;Z35,General!I:J,2,FALSE),0))</f>
        <v>-6</v>
      </c>
      <c r="EG35" s="4">
        <f>IF(AC35="",0,IFERROR(VLOOKUP(AC30&amp;AC31&amp;AC32&amp;AC33&amp;AC34&amp;AC35,General!I:J,2,FALSE),0))</f>
        <v>6</v>
      </c>
      <c r="EH35" s="4">
        <f>IF(AF35="",0,IFERROR(VLOOKUP(AF30&amp;AF31&amp;AF32&amp;AF33&amp;AF34&amp;AF35,General!I:J,2,FALSE),0))</f>
        <v>-3</v>
      </c>
      <c r="EI35" s="4">
        <f>IF(AI35="",0,IFERROR(VLOOKUP(AI30&amp;AI31&amp;AI32&amp;AI33&amp;AI34&amp;AI35,General!I:J,2,FALSE),0))</f>
        <v>3</v>
      </c>
      <c r="EJ35" s="4">
        <f>IF(AL35="",0,IFERROR(VLOOKUP(AL30&amp;AL31&amp;AL32&amp;AL33&amp;AL34&amp;AL35,General!I:J,2,FALSE),0))</f>
        <v>-1</v>
      </c>
      <c r="EK35" s="4">
        <f>IF(AO35="",0,IFERROR(VLOOKUP(AO30&amp;AO31&amp;AO32&amp;AO33&amp;AO34&amp;AO35,General!I:J,2,FALSE),0))</f>
        <v>-3</v>
      </c>
      <c r="EL35" s="4">
        <f>IF(AR35="",0,IFERROR(VLOOKUP(AR30&amp;AR31&amp;AR32&amp;AR33&amp;AR34&amp;AR35,General!I:J,2,FALSE),0))</f>
        <v>3</v>
      </c>
      <c r="EM35" s="4">
        <f>IF(AU35="",0,IFERROR(VLOOKUP(AU30&amp;AU31&amp;AU32&amp;AU33&amp;AU34&amp;AU35,General!I:J,2,FALSE),0))</f>
        <v>3</v>
      </c>
      <c r="EN35" s="4">
        <f>IF(AX35="",0,IFERROR(VLOOKUP(AX30&amp;AX31&amp;AX32&amp;AX33&amp;AX34&amp;AX35,General!I:J,2,FALSE),0))</f>
        <v>-3</v>
      </c>
      <c r="EO35" s="4">
        <f>IF(BA35="",0,IFERROR(VLOOKUP(BA30&amp;BA31&amp;BA32&amp;BA33&amp;BA34&amp;BA35,General!I:J,2,FALSE),0))</f>
        <v>1</v>
      </c>
      <c r="EP35" s="4">
        <f>IF(BD35="",0,IFERROR(VLOOKUP(BD30&amp;BD31&amp;BD32&amp;BD33&amp;BD34&amp;BD35,General!I:J,2,FALSE),0))</f>
        <v>-1</v>
      </c>
      <c r="EQ35" s="4">
        <f>IF(BG35="",0,IFERROR(VLOOKUP(BG30&amp;BG31&amp;BG32&amp;BG33&amp;BG34&amp;BG35,General!I:J,2,FALSE),0))</f>
        <v>-6</v>
      </c>
      <c r="ER35" s="4">
        <f>IF(BJ35="",0,IFERROR(VLOOKUP(BJ30&amp;BJ31&amp;BJ32&amp;BJ33&amp;BJ34&amp;BJ35,General!I:J,2,FALSE),0))</f>
        <v>6</v>
      </c>
      <c r="ES35" s="4">
        <f>IF(BM35="",0,IFERROR(VLOOKUP(BM30&amp;BM31&amp;BM32&amp;BM33&amp;BM34&amp;BM35,General!I:J,2,FALSE),0))</f>
        <v>-1</v>
      </c>
      <c r="ET35" s="4">
        <f>IF(BP35="",0,IFERROR(VLOOKUP(BP30&amp;BP31&amp;BP32&amp;BP33&amp;BP34&amp;BP35,General!I:J,2,FALSE),0))</f>
        <v>1</v>
      </c>
      <c r="EU35" s="4">
        <f>IF(BS35="",0,IFERROR(VLOOKUP(BS30&amp;BS31&amp;BS32&amp;BS33&amp;BS34&amp;BS35,General!I:J,2,FALSE),0))</f>
        <v>3</v>
      </c>
      <c r="EV35" s="8">
        <f>IF(BV35="",0,IFERROR(VLOOKUP(BV30&amp;BV31&amp;BV32&amp;BV33&amp;BV34&amp;BV35,General!I:J,2,FALSE),0))</f>
        <v>-3</v>
      </c>
      <c r="EW35" s="1" t="str">
        <f ca="1">IF(M34="","",IF(FE34="R","S",IF(EW34="S","C",IF(S34&gt;=0,"S","C"))))</f>
        <v>C</v>
      </c>
      <c r="EX35" s="1" t="str">
        <f ca="1">IF(OR(F31&amp;F32&amp;F33="WLW",F32&amp;F33="WW"),"Y","N")</f>
        <v>N</v>
      </c>
      <c r="EY35" s="1" t="str">
        <f ca="1">IF(OR(K31&amp;K32&amp;K33="WLW",K32&amp;K33="WW"),"Y","N")</f>
        <v>N</v>
      </c>
      <c r="EZ35" s="1" t="str">
        <f ca="1">IF(OR(R31&amp;R32&amp;R33="WLW",R32&amp;R33="WW"),"Y","N")</f>
        <v>Y</v>
      </c>
      <c r="FA35" s="1">
        <f ca="1">IF(M34="","",IF(EW35="S",1,FA34+1))</f>
        <v>2</v>
      </c>
      <c r="FB35" s="14" t="str">
        <f ca="1">IF(FB34="Y","N",IF(M34="","",(IF(AND(F34&amp;F35="WW",OR(EW34&amp;EW35="SC",EW34&amp;EW35="CC")),"Y",IF(AND(F33&amp;F34&amp;F35="WLW",FQ35&lt;&gt;"B",OR(EW33&amp;EW34&amp;EW35="SCC",EW33&amp;EW34&amp;EW35="CCC")),"Y","N")))))</f>
        <v>Y</v>
      </c>
      <c r="FC35" s="1" t="str">
        <f ca="1">IF(FC34="Y","N",IF(M34="","",IF(AND(K34&amp;K35="WW",OR(EW34&amp;EW35="SC",EW34&amp;EW35="CC")),"Y",IF(AND(K33&amp;K34&amp;K35="WLW",FS35&lt;&gt;"B",OR(EW33&amp;EW34&amp;EW35="SCC",EW33&amp;EW34&amp;EW35="CCC")),"Y","N"))))</f>
        <v>N</v>
      </c>
      <c r="FD35" s="1" t="str">
        <f ca="1">IF(FD34="Y","N",IF(M34="","",IF(AND(R34&amp;R35="WW",OR(EW34&amp;EW35="SC",EW34&amp;EW35="CC")),"Y",IF(AND(R33&amp;R34&amp;R35="WLW",FU35&lt;&gt;"B",OR(EW33&amp;EW34&amp;EW35="SCC",EW33&amp;EW34&amp;EW35="CCC")),"Y","N"))))</f>
        <v>Y</v>
      </c>
      <c r="FE35" s="1" t="str">
        <f ca="1">IF(M34="","",IF(AND(S35&lt;0,FA35&gt;2,S35&gt;=(2-FA35)),"R","N"))</f>
        <v>N</v>
      </c>
      <c r="FF35" s="1" t="str">
        <f ca="1">IF(M34="","",IF(DS35="B",IF(M34="P",FU35,""),IF(M34="B",FU35,"")))</f>
        <v/>
      </c>
      <c r="FG35" s="1" t="str">
        <f ca="1">IF(M34="","",IF(DS35="B",IF(M34="B",FU35,""),IF(M34="P",FU35,"")))</f>
        <v>L4</v>
      </c>
      <c r="FH35" s="1">
        <f>IF(M35="P",IF(FH34="",1,FH34+1),"")</f>
        <v>2</v>
      </c>
      <c r="FI35" s="1" t="str">
        <f>IF(M35="B",IF(FI34="",1,FI34+1),"")</f>
        <v/>
      </c>
      <c r="FJ35" s="1" t="str">
        <f t="shared" si="83"/>
        <v>30001</v>
      </c>
      <c r="FK35" s="1" t="str">
        <f t="shared" si="84"/>
        <v>01230</v>
      </c>
      <c r="FL35" s="1" t="str">
        <f t="shared" si="67"/>
        <v>230001</v>
      </c>
      <c r="FM35" s="1" t="str">
        <f t="shared" si="68"/>
        <v>001230</v>
      </c>
      <c r="FN35" s="1" t="str">
        <f t="shared" si="69"/>
        <v>B</v>
      </c>
      <c r="FO35" s="1" t="str">
        <f t="shared" si="70"/>
        <v>B</v>
      </c>
      <c r="FP35" s="1" t="str">
        <f ca="1">IF(DW34="",DX34,DW34)&amp;F34</f>
        <v>BW</v>
      </c>
      <c r="FQ35" s="1" t="str">
        <f t="shared" ca="1" si="71"/>
        <v>L4</v>
      </c>
      <c r="FR35" s="1" t="str">
        <f ca="1">IF(DY34="",DZ34,DY34)&amp;K34</f>
        <v>B10</v>
      </c>
      <c r="FS35" s="1" t="str">
        <f t="shared" ca="1" si="72"/>
        <v/>
      </c>
      <c r="FT35" s="1" t="str">
        <f ca="1">IF(EA34="",EB34,EA34)&amp;R34</f>
        <v>BW</v>
      </c>
      <c r="FU35" s="1" t="str">
        <f t="shared" ca="1" si="73"/>
        <v>L4</v>
      </c>
      <c r="FV35" s="1" t="str">
        <f t="shared" ca="1" si="74"/>
        <v>4</v>
      </c>
      <c r="FW35" s="1" t="str">
        <f t="shared" ca="1" si="75"/>
        <v/>
      </c>
      <c r="FX35" s="1" t="str">
        <f t="shared" ca="1" si="76"/>
        <v>4</v>
      </c>
      <c r="GA35" s="1">
        <f>General!A33</f>
        <v>0</v>
      </c>
      <c r="GB35" s="1">
        <f>General!B33</f>
        <v>0</v>
      </c>
      <c r="GC35" s="1" t="str">
        <f>General!C33</f>
        <v/>
      </c>
      <c r="GD35" s="1">
        <f>General!D33</f>
        <v>0</v>
      </c>
      <c r="GF35" s="1" t="str">
        <f>General!F33</f>
        <v>LLLWL</v>
      </c>
      <c r="GG35" s="1">
        <f>General!G33</f>
        <v>-1</v>
      </c>
    </row>
    <row r="36" spans="1:189" ht="15.75" thickBot="1">
      <c r="A36" s="1">
        <v>27</v>
      </c>
      <c r="B36" s="9" t="str">
        <f ca="1">IF(M35="","",IF(EC36=ED36,"NB",IF(EC36&gt;ED36,"P"&amp;(EC36-ED36),"B"&amp;(ED36-EC36))))</f>
        <v>B1</v>
      </c>
      <c r="C36" s="49" t="str">
        <f t="shared" ca="1" si="1"/>
        <v/>
      </c>
      <c r="D36" s="44" t="str">
        <f t="shared" ca="1" si="11"/>
        <v/>
      </c>
      <c r="E36" s="45" t="str">
        <f t="shared" ca="1" si="12"/>
        <v>B</v>
      </c>
      <c r="F36" s="8" t="str">
        <f t="shared" ca="1" si="8"/>
        <v>L</v>
      </c>
      <c r="H36" s="52"/>
      <c r="I36" s="44"/>
      <c r="J36" s="25" t="str">
        <f t="shared" ca="1" si="13"/>
        <v>P1</v>
      </c>
      <c r="K36" s="13">
        <f t="shared" ca="1" si="14"/>
        <v>10</v>
      </c>
      <c r="L36" s="30"/>
      <c r="M36" s="16" t="s">
        <v>5</v>
      </c>
      <c r="O36" s="9" t="str">
        <f ca="1">IF(M35="","",VLOOKUP(CZ36,General!U:V,2,FALSE))</f>
        <v xml:space="preserve">L3O </v>
      </c>
      <c r="P36" s="12" t="str">
        <f ca="1">IF(M35="","",IF(W36="P",FU36,""))</f>
        <v>B</v>
      </c>
      <c r="Q36" s="25" t="str">
        <f ca="1">IF(M35="","",IF(W36="B",FU36,""))</f>
        <v/>
      </c>
      <c r="R36" s="43" t="str">
        <f t="shared" ca="1" si="15"/>
        <v>W</v>
      </c>
      <c r="S36" s="43">
        <f t="shared" ca="1" si="16"/>
        <v>1</v>
      </c>
      <c r="T36" s="56" t="str">
        <f ca="1">IF(M35="","",IF(EW36="S","",IF(S36&gt;=0,S36,IF(FE36="R",S36,""))))</f>
        <v/>
      </c>
      <c r="U36" s="43">
        <f ca="1">IF(M36="","",IF(T36="",SUM($T$5:$T36)+S36,SUM($T$5:$T36)))</f>
        <v>24</v>
      </c>
      <c r="V36" s="67" t="str">
        <f t="shared" ca="1" si="0"/>
        <v/>
      </c>
      <c r="W36" s="80" t="str" cm="1">
        <f t="array" aca="1" ref="W36" ca="1">IF(M35="","",INDIRECT(CZ36&amp; CR36))</f>
        <v>P</v>
      </c>
      <c r="X36" s="72" cm="1">
        <f t="array" aca="1" ref="X36" ca="1">IF(M35="","",INDIRECT(VLOOKUP(CZ36,General!R:T,3,FALSE) &amp; CR36))</f>
        <v>10</v>
      </c>
      <c r="Y36" s="80" t="str">
        <f>IF(M35="","",FN36)</f>
        <v>B</v>
      </c>
      <c r="Z36" s="70" t="str">
        <f t="shared" si="17"/>
        <v>N</v>
      </c>
      <c r="AA36" s="81">
        <f>IF(M36="","",IF(EE35+EF36&gt;=10,10,IF(EE35+EF36&lt;=-10,-10,EE35+EF36)))</f>
        <v>-10</v>
      </c>
      <c r="AB36" s="80" t="str">
        <f>IF(M35="","",IF(FN36="B","P","B"))</f>
        <v>P</v>
      </c>
      <c r="AC36" s="70" t="str">
        <f t="shared" si="18"/>
        <v>Y</v>
      </c>
      <c r="AD36" s="81">
        <f>IF(M36="","",IF(AD35+EG36&gt;=10,10,IF(AD35+EG36&lt;=-10,-10,AD35+EG36)))</f>
        <v>10</v>
      </c>
      <c r="AE36" s="80" t="str">
        <f>IF(M35="","",FO36)</f>
        <v>P</v>
      </c>
      <c r="AF36" s="70" t="str">
        <f t="shared" si="19"/>
        <v>Y</v>
      </c>
      <c r="AG36" s="81">
        <f>IF(M36="","",IF(AG35+EH36&gt;=10,10,IF(AG35+EH36&lt;=-10,-10,AG35+EH36)))</f>
        <v>-9</v>
      </c>
      <c r="AH36" s="80" t="str">
        <f>IF(M35="","",IF(FO36="B","P","B"))</f>
        <v>B</v>
      </c>
      <c r="AI36" s="70" t="str">
        <f t="shared" si="20"/>
        <v>N</v>
      </c>
      <c r="AJ36" s="81">
        <f>IF(M36="","",IF(AJ35+EI36&gt;=10,10,IF(AJ35+EI36&lt;=-10,-10,AJ35+EI36)))</f>
        <v>9</v>
      </c>
      <c r="AK36" s="80" t="str">
        <f t="shared" si="77"/>
        <v>P</v>
      </c>
      <c r="AL36" s="70" t="str">
        <f t="shared" si="21"/>
        <v>Y</v>
      </c>
      <c r="AM36" s="81">
        <f>IF(M36="","",IF(AM35+EJ36&gt;=10,10,IF(AM35+EJ36&lt;=-10,-10,AM35+EJ36)))</f>
        <v>10</v>
      </c>
      <c r="AN36" s="80" t="str">
        <f t="shared" si="22"/>
        <v>P</v>
      </c>
      <c r="AO36" s="70" t="str">
        <f t="shared" si="23"/>
        <v>Y</v>
      </c>
      <c r="AP36" s="81">
        <f>IF(M36="","",IF(AP35+EK36&gt;=10,10,IF(AP35+EK36&lt;=-10,-10,AP35+EK36)))</f>
        <v>4</v>
      </c>
      <c r="AQ36" s="80" t="str">
        <f t="shared" si="24"/>
        <v>B</v>
      </c>
      <c r="AR36" s="70" t="str">
        <f t="shared" si="25"/>
        <v>N</v>
      </c>
      <c r="AS36" s="81">
        <f>IF(M36="","",IF(AS35+EL36&gt;=10,10,IF(AS35+EL36&lt;=-10,-10,AS35+EL36)))</f>
        <v>-4</v>
      </c>
      <c r="AT36" s="80" t="str">
        <f t="shared" si="26"/>
        <v>P</v>
      </c>
      <c r="AU36" s="70" t="str">
        <f t="shared" si="27"/>
        <v>Y</v>
      </c>
      <c r="AV36" s="81">
        <f>IF(M36="","",IF(AV35+EM36&gt;=10,10,IF(AV35+EM36&lt;=-10,-10,AV35+EM36)))</f>
        <v>9</v>
      </c>
      <c r="AW36" s="80" t="str">
        <f t="shared" si="28"/>
        <v>B</v>
      </c>
      <c r="AX36" s="70" t="str">
        <f t="shared" si="29"/>
        <v>N</v>
      </c>
      <c r="AY36" s="81">
        <f>IF(M36="","",IF(AY35+EN36&gt;=10,10,IF(AY35+EN36&lt;=-10,-10,AY35+EN36)))</f>
        <v>-9</v>
      </c>
      <c r="AZ36" s="80" t="str">
        <f t="shared" si="30"/>
        <v>P</v>
      </c>
      <c r="BA36" s="70" t="str">
        <f t="shared" si="31"/>
        <v>Y</v>
      </c>
      <c r="BB36" s="81">
        <f>IF(M36="","",IF(BB35+EO36&gt;=10,10,IF(BB35+EO36&lt;=-10,-10,BB35+EO36)))</f>
        <v>0</v>
      </c>
      <c r="BC36" s="80" t="str">
        <f t="shared" si="32"/>
        <v>B</v>
      </c>
      <c r="BD36" s="70" t="str">
        <f t="shared" si="33"/>
        <v>N</v>
      </c>
      <c r="BE36" s="81">
        <f>IF(M36="","",IF(BE35+EP36&gt;=10,10,IF(BE35+EP36&lt;=-10,-10,BE35+EP36)))</f>
        <v>0</v>
      </c>
      <c r="BF36" s="80" t="str">
        <f t="shared" si="34"/>
        <v>B</v>
      </c>
      <c r="BG36" s="70" t="str">
        <f t="shared" si="35"/>
        <v>N</v>
      </c>
      <c r="BH36" s="81">
        <f>IF(M36="","",IF(BH35+EQ36&gt;=10,10,IF(BH35+EQ36&lt;=-10,-10,BH35+EQ36)))</f>
        <v>-10</v>
      </c>
      <c r="BI36" s="80" t="str">
        <f t="shared" si="36"/>
        <v>P</v>
      </c>
      <c r="BJ36" s="70" t="str">
        <f t="shared" si="37"/>
        <v>Y</v>
      </c>
      <c r="BK36" s="81">
        <f>IF(M36="","",IF(BK35+ER36&gt;=10,10,IF(BK35+ER36&lt;=-10,-10,BK35+ER36)))</f>
        <v>10</v>
      </c>
      <c r="BL36" s="80" t="str">
        <f t="shared" si="38"/>
        <v>B</v>
      </c>
      <c r="BM36" s="70" t="str">
        <f t="shared" si="39"/>
        <v>N</v>
      </c>
      <c r="BN36" s="81">
        <f>IF(M36="","",IF(BN35+ES36&gt;=10,10,IF(BN35+ES36&lt;=-10,-10,BN35+ES36)))</f>
        <v>-1</v>
      </c>
      <c r="BO36" s="80" t="str">
        <f t="shared" si="40"/>
        <v>P</v>
      </c>
      <c r="BP36" s="70" t="str">
        <f t="shared" si="41"/>
        <v>Y</v>
      </c>
      <c r="BQ36" s="81">
        <f>IF(M36="","",IF(BQ35+ET36&gt;=10,10,IF(BQ35+ET36&lt;=-10,-10,BQ35+ET36)))</f>
        <v>1</v>
      </c>
      <c r="BR36" s="80" t="str">
        <f t="shared" si="42"/>
        <v>B</v>
      </c>
      <c r="BS36" s="70" t="str">
        <f t="shared" si="43"/>
        <v>N</v>
      </c>
      <c r="BT36" s="81">
        <f>IF(M36="","",IF(BT35+EU36&gt;=10,10,IF(BT35+EU36&lt;=-10,-10,BT35+EU36)))</f>
        <v>-7</v>
      </c>
      <c r="BU36" s="80" t="str">
        <f t="shared" si="44"/>
        <v>P</v>
      </c>
      <c r="BV36" s="70" t="str">
        <f t="shared" si="45"/>
        <v>Y</v>
      </c>
      <c r="BW36" s="81">
        <f>IF(M36="","",IF(BW35+EV36&gt;=10,10,IF(BW35+EV36&lt;=-10,-10,BW35+EV36)))</f>
        <v>7</v>
      </c>
      <c r="BX36" s="70">
        <f t="shared" si="46"/>
        <v>10</v>
      </c>
      <c r="BY36" s="70">
        <f t="shared" si="47"/>
        <v>3</v>
      </c>
      <c r="BZ36" s="72"/>
      <c r="CA36" s="80">
        <f t="shared" si="48"/>
        <v>-10</v>
      </c>
      <c r="CB36" s="70">
        <f t="shared" si="49"/>
        <v>10</v>
      </c>
      <c r="CC36" s="70">
        <f t="shared" si="50"/>
        <v>-9</v>
      </c>
      <c r="CD36" s="70">
        <f t="shared" si="51"/>
        <v>9</v>
      </c>
      <c r="CE36" s="70">
        <f t="shared" si="52"/>
        <v>10</v>
      </c>
      <c r="CF36" s="70">
        <f t="shared" si="53"/>
        <v>4</v>
      </c>
      <c r="CG36" s="70">
        <f t="shared" si="54"/>
        <v>-4</v>
      </c>
      <c r="CH36" s="70">
        <f t="shared" si="55"/>
        <v>9</v>
      </c>
      <c r="CI36" s="70">
        <f t="shared" si="56"/>
        <v>-9</v>
      </c>
      <c r="CJ36" s="70">
        <f t="shared" si="57"/>
        <v>0</v>
      </c>
      <c r="CK36" s="70">
        <f t="shared" si="58"/>
        <v>0</v>
      </c>
      <c r="CL36" s="70">
        <f t="shared" si="59"/>
        <v>-10</v>
      </c>
      <c r="CM36" s="70">
        <f t="shared" si="60"/>
        <v>10</v>
      </c>
      <c r="CN36" s="70">
        <f t="shared" si="61"/>
        <v>-1</v>
      </c>
      <c r="CO36" s="70">
        <f t="shared" si="62"/>
        <v>1</v>
      </c>
      <c r="CP36" s="70">
        <f t="shared" si="63"/>
        <v>-7</v>
      </c>
      <c r="CQ36" s="72">
        <f t="shared" si="64"/>
        <v>7</v>
      </c>
      <c r="CR36" s="9">
        <v>36</v>
      </c>
      <c r="CS36" s="32">
        <f t="shared" si="82"/>
        <v>31</v>
      </c>
      <c r="CT36" s="9" t="str" cm="1">
        <f t="array" ref="CT36">IFERROR(INDEX($CA$4:$CQ$4,_xlfn.AGGREGATE(15,6,COLUMN($CA$4:$CQ$4)-COLUMN($BZ$1)/($CA$36:$CQ$36=MAX($CA$36:$CQ$36)),COLUMNS(CQ$4:$CQ4))),"")</f>
        <v>AB</v>
      </c>
      <c r="CU36" s="4" t="str" cm="1">
        <f t="array" ref="CU36">IFERROR(INDEX($CA$4:$CQ$4,_xlfn.AGGREGATE(15,6,COLUMN($CA$4:$CQ$4)-COLUMN($BZ$1)/($CA$36:$CQ$36=MAX($CA$36:$CQ$36)),COLUMNS($CQ$4:CR4))),"")</f>
        <v>AK</v>
      </c>
      <c r="CV36" s="4" t="str" cm="1">
        <f t="array" ref="CV36">IFERROR(INDEX($CA$4:$CQ$4,_xlfn.AGGREGATE(15,6,COLUMN($CA$4:$CQ$4)-COLUMN($BZ$1)/($CA$36:$CQ$36=MAX($CA$36:$CQ$36)),COLUMNS($CQ$4:CS4))),"")</f>
        <v>BI</v>
      </c>
      <c r="CW36" s="8" t="str" cm="1">
        <f t="array" ref="CW36">IFERROR(INDEX($CA$4:$CQ$4,_xlfn.AGGREGATE(15,6,COLUMN($CA$4:$CQ$4)-COLUMN($BZ$1)/($CA$36:$CQ$36=MAX($CA$36:$CQ$36)),COLUMNS($CQ$4:CT4))),"")</f>
        <v/>
      </c>
      <c r="CX36" s="106" t="str">
        <f t="shared" ca="1" si="78"/>
        <v>BI</v>
      </c>
      <c r="CY36" s="4" t="str">
        <f t="shared" ca="1" si="79"/>
        <v>N</v>
      </c>
      <c r="CZ36" s="4" t="str">
        <f t="shared" ca="1" si="66"/>
        <v>BI</v>
      </c>
      <c r="DA36" s="8">
        <f>IF(DA31=4,1,DA31+1)</f>
        <v>2</v>
      </c>
      <c r="DB36" s="9" t="str">
        <f>IFERROR(VLOOKUP(CT36,General!R:S,2,FALSE),"")</f>
        <v>AC</v>
      </c>
      <c r="DC36" s="4" t="str">
        <f>IFERROR(VLOOKUP(CU36,General!R:S,2,FALSE),"")</f>
        <v>AL</v>
      </c>
      <c r="DD36" s="4" t="str">
        <f>IFERROR(VLOOKUP(CV36,General!R:S,2,FALSE),"")</f>
        <v>BJ</v>
      </c>
      <c r="DE36" s="8" t="str">
        <f>IFERROR(VLOOKUP(CW36,General!R:S,2,FALSE),"")</f>
        <v/>
      </c>
      <c r="DF36" s="9">
        <f ca="1">IF(CT36="",-1,COUNTIF(INDIRECT(DB36&amp;$CR$10):INDIRECT(DB36&amp;CR36),"Y"))</f>
        <v>19</v>
      </c>
      <c r="DG36" s="4">
        <f ca="1">IF(CU36="",-1,COUNTIF(INDIRECT(DC36&amp;$CR$10):INDIRECT(DC36&amp;CR36),"Y"))</f>
        <v>18</v>
      </c>
      <c r="DH36" s="4">
        <f ca="1">IF(CV36="",-1,COUNTIF(INDIRECT(DD36&amp;$CR$10):INDIRECT(DD36&amp;CR36),"Y"))</f>
        <v>21</v>
      </c>
      <c r="DI36" s="32">
        <f ca="1">IF(CW36="",-1,COUNTIF(INDIRECT(DE36&amp;$CR$10):INDIRECT(DE36&amp;CR36),"Y"))</f>
        <v>-1</v>
      </c>
      <c r="DJ36" s="9" t="str" cm="1">
        <f t="array" aca="1" ref="DJ36" ca="1">IFERROR(INDEX($CT$36:$CW$36,_xlfn.AGGREGATE(15,6,COLUMN($CT$36:$CW$36)-COLUMN($CS$36)/($DF$36:$DI$36=MAX($DF$36:$DI$36)),COLUMNS($CT$36:CT36))),"")</f>
        <v>BI</v>
      </c>
      <c r="DK36" s="9" t="str" cm="1">
        <f t="array" aca="1" ref="DK36" ca="1">IFERROR(INDEX($CT$36:$CW$36,_xlfn.AGGREGATE(15,6,COLUMN($CT$36:$CW$36)-COLUMN($CS$36)/($DF$36:$DI$36=MAX($DF$36:$DI$36)),COLUMNS($CT$36:CU36))),"")</f>
        <v/>
      </c>
      <c r="DL36" s="9" t="str" cm="1">
        <f t="array" aca="1" ref="DL36" ca="1">IFERROR(INDEX($CT$36:$CW$36,_xlfn.AGGREGATE(15,6,COLUMN($CT$36:$CW$36)-COLUMN($CS$36)/($DF$36:$DI$36=MAX($DF$36:$DI$36)),COLUMNS($CT$36:CV36))),"")</f>
        <v/>
      </c>
      <c r="DM36" s="9" t="str" cm="1">
        <f t="array" aca="1" ref="DM36" ca="1">IFERROR(INDEX($CT$36:$CW$36,_xlfn.AGGREGATE(15,6,COLUMN($CT$36:$CW$36)-COLUMN($CS$36)/($DF$36:$DI$36=MAX($DF$36:$DI$36)),COLUMNS($CT$36:CW36))),"")</f>
        <v/>
      </c>
      <c r="DN36" s="117">
        <f t="shared" ca="1" si="80"/>
        <v>1</v>
      </c>
      <c r="DO36" s="32">
        <f t="shared" ca="1" si="81"/>
        <v>1</v>
      </c>
      <c r="DP36" s="8" t="str">
        <f t="shared" ca="1" si="9"/>
        <v>BI</v>
      </c>
      <c r="DQ36" s="9" t="str">
        <f t="shared" ca="1" si="5"/>
        <v>T</v>
      </c>
      <c r="DR36" s="4" t="str">
        <f t="shared" ca="1" si="6"/>
        <v>T</v>
      </c>
      <c r="DS36" s="4" t="str">
        <f t="shared" ca="1" si="7"/>
        <v>C</v>
      </c>
      <c r="DT36" s="4" t="str">
        <f t="shared" ca="1" si="2"/>
        <v>WW</v>
      </c>
      <c r="DU36" s="4" t="str">
        <f t="shared" ca="1" si="3"/>
        <v>1010</v>
      </c>
      <c r="DV36" s="4" t="str">
        <f t="shared" ca="1" si="4"/>
        <v>WW</v>
      </c>
      <c r="DW36" s="1" t="str">
        <f ca="1">IF(M35="","",IF(DQ36="B",IF(M35="P",FQ36,""),IF(M34="B",FQ36,"")))</f>
        <v/>
      </c>
      <c r="DX36" s="1" t="str">
        <f ca="1">IF(M35="","",IF(DQ36="B",IF(M35="B",FQ36,""),IF(M34="P",FQ36,"")))</f>
        <v>B</v>
      </c>
      <c r="DY36" s="1" t="str">
        <f ca="1">IF(M35="","",IF(DR36="C",IF(M35="B",FS36,""),IF(M34="B",FS36,"")))</f>
        <v/>
      </c>
      <c r="DZ36" s="1" t="str">
        <f ca="1">IF(M35="","",IF(DR36="C",IF(M35="P",FS36,""),IF(M34="P",FS36,"")))</f>
        <v>B</v>
      </c>
      <c r="EA36" s="1" t="str">
        <f ca="1">IF(M35="","",IF(AND(DW36="L5",DZ36="L5",FG36=""),"L0",FF36))</f>
        <v/>
      </c>
      <c r="EB36" s="1" t="str">
        <f ca="1">IF(M35="","",IF(AND(DX36="L5",DZ36="L5",FF36=""),"L0",FG36))</f>
        <v>B</v>
      </c>
      <c r="EC36" s="1">
        <f ca="1">IF(D36="",0,IF(OR(D36="B",D36="XB"),1,INT(RIGHT(D36))))+IF(I36="",0,IF(OR(I36="B",I36="XB"),1,INT(RIGHT(I36))))+IF(P36="",0,IF(OR(P36="B",P36="XB"),1,INT(RIGHT(P36))))</f>
        <v>1</v>
      </c>
      <c r="ED36" s="1">
        <f ca="1">IF(E36="",0,IF(OR(E36="B",E36="XB"),1,INT(RIGHT(E36))))+IF(J36="",0,IF(OR(J36="B",J36="XB"),1,INT(RIGHT(J36))))+IF(Q36="",0,IF(OR(Q36="B",Q36="XB"),1,INT(RIGHT(Q36))))</f>
        <v>2</v>
      </c>
      <c r="EE36" s="9">
        <f>IF(M36="","",IF(EE35+EF36&gt;=10,10,IF(EE35+EF36&lt;=-10,-10,EE35+EF36)))</f>
        <v>-10</v>
      </c>
      <c r="EF36" s="4">
        <f>IF(Z36="",0,IFERROR(VLOOKUP(Z31&amp;Z32&amp;Z33&amp;Z34&amp;Z35&amp;Z36,General!I:J,2,FALSE),0))</f>
        <v>-6</v>
      </c>
      <c r="EG36" s="4">
        <f>IF(AC36="",0,IFERROR(VLOOKUP(AC31&amp;AC32&amp;AC33&amp;AC34&amp;AC35&amp;AC36,General!I:J,2,FALSE),0))</f>
        <v>6</v>
      </c>
      <c r="EH36" s="4">
        <f>IF(AF36="",0,IFERROR(VLOOKUP(AF31&amp;AF32&amp;AF33&amp;AF34&amp;AF35&amp;AF36,General!I:J,2,FALSE),0))</f>
        <v>1</v>
      </c>
      <c r="EI36" s="4">
        <f>IF(AI36="",0,IFERROR(VLOOKUP(AI31&amp;AI32&amp;AI33&amp;AI34&amp;AI35&amp;AI36,General!I:J,2,FALSE),0))</f>
        <v>-1</v>
      </c>
      <c r="EJ36" s="4">
        <f>IF(AL36="",0,IFERROR(VLOOKUP(AL31&amp;AL32&amp;AL33&amp;AL34&amp;AL35&amp;AL36,General!I:J,2,FALSE),0))</f>
        <v>1</v>
      </c>
      <c r="EK36" s="4">
        <f>IF(AO36="",0,IFERROR(VLOOKUP(AO31&amp;AO32&amp;AO33&amp;AO34&amp;AO35&amp;AO36,General!I:J,2,FALSE),0))</f>
        <v>1</v>
      </c>
      <c r="EL36" s="4">
        <f>IF(AR36="",0,IFERROR(VLOOKUP(AR31&amp;AR32&amp;AR33&amp;AR34&amp;AR35&amp;AR36,General!I:J,2,FALSE),0))</f>
        <v>-1</v>
      </c>
      <c r="EM36" s="4">
        <f>IF(AU36="",0,IFERROR(VLOOKUP(AU31&amp;AU32&amp;AU33&amp;AU34&amp;AU35&amp;AU36,General!I:J,2,FALSE),0))</f>
        <v>6</v>
      </c>
      <c r="EN36" s="4">
        <f>IF(AX36="",0,IFERROR(VLOOKUP(AX31&amp;AX32&amp;AX33&amp;AX34&amp;AX35&amp;AX36,General!I:J,2,FALSE),0))</f>
        <v>-6</v>
      </c>
      <c r="EO36" s="4">
        <f>IF(BA36="",0,IFERROR(VLOOKUP(BA31&amp;BA32&amp;BA33&amp;BA34&amp;BA35&amp;BA36,General!I:J,2,FALSE),0))</f>
        <v>3</v>
      </c>
      <c r="EP36" s="4">
        <f>IF(BD36="",0,IFERROR(VLOOKUP(BD31&amp;BD32&amp;BD33&amp;BD34&amp;BD35&amp;BD36,General!I:J,2,FALSE),0))</f>
        <v>-3</v>
      </c>
      <c r="EQ36" s="4">
        <f>IF(BG36="",0,IFERROR(VLOOKUP(BG31&amp;BG32&amp;BG33&amp;BG34&amp;BG35&amp;BG36,General!I:J,2,FALSE),0))</f>
        <v>-6</v>
      </c>
      <c r="ER36" s="4">
        <f>IF(BJ36="",0,IFERROR(VLOOKUP(BJ31&amp;BJ32&amp;BJ33&amp;BJ34&amp;BJ35&amp;BJ36,General!I:J,2,FALSE),0))</f>
        <v>6</v>
      </c>
      <c r="ES36" s="4">
        <f>IF(BM36="",0,IFERROR(VLOOKUP(BM31&amp;BM32&amp;BM33&amp;BM34&amp;BM35&amp;BM36,General!I:J,2,FALSE),0))</f>
        <v>-3</v>
      </c>
      <c r="ET36" s="4">
        <f>IF(BP36="",0,IFERROR(VLOOKUP(BP31&amp;BP32&amp;BP33&amp;BP34&amp;BP35&amp;BP36,General!I:J,2,FALSE),0))</f>
        <v>3</v>
      </c>
      <c r="EU36" s="4">
        <f>IF(BS36="",0,IFERROR(VLOOKUP(BS31&amp;BS32&amp;BS33&amp;BS34&amp;BS35&amp;BS36,General!I:J,2,FALSE),0))</f>
        <v>-1</v>
      </c>
      <c r="EV36" s="8">
        <f>IF(BV36="",0,IFERROR(VLOOKUP(BV31&amp;BV32&amp;BV33&amp;BV34&amp;BV35&amp;BV36,General!I:J,2,FALSE),0))</f>
        <v>1</v>
      </c>
      <c r="EW36" s="1" t="str">
        <f ca="1">IF(M35="","",IF(FE35="R","S",IF(EW35="S","C",IF(S35&gt;=0,"S","C"))))</f>
        <v>S</v>
      </c>
      <c r="EX36" s="1" t="str">
        <f ca="1">IF(OR(F32&amp;F33&amp;F34="WLW",F33&amp;F34="WW"),"Y","N")</f>
        <v>Y</v>
      </c>
      <c r="EY36" s="1" t="str">
        <f ca="1">IF(OR(K32&amp;K33&amp;K34="WLW",K33&amp;K34="WW"),"Y","N")</f>
        <v>N</v>
      </c>
      <c r="EZ36" s="1" t="str">
        <f ca="1">IF(OR(R32&amp;R33&amp;R34="WLW",R33&amp;R34="WW"),"Y","N")</f>
        <v>Y</v>
      </c>
      <c r="FA36" s="1">
        <f ca="1">IF(M35="","",IF(EW36="S",1,FA35+1))</f>
        <v>1</v>
      </c>
      <c r="FB36" s="14" t="str">
        <f ca="1">IF(FB35="Y","N",IF(M35="","",(IF(AND(F35&amp;F36="WW",OR(EW35&amp;EW36="SC",EW35&amp;EW36="CC")),"Y",IF(AND(F34&amp;F35&amp;F36="WLW",FQ36&lt;&gt;"B",OR(EW34&amp;EW35&amp;EW36="SCC",EW34&amp;EW35&amp;EW36="CCC")),"Y","N")))))</f>
        <v>N</v>
      </c>
      <c r="FC36" s="1" t="str">
        <f ca="1">IF(FC35="Y","N",IF(M35="","",IF(AND(K35&amp;K36="WW",OR(EW35&amp;EW36="SC",EW35&amp;EW36="CC")),"Y",IF(AND(K34&amp;K35&amp;K36="WLW",FS36&lt;&gt;"B",OR(EW34&amp;EW35&amp;EW36="SCC",EW34&amp;EW35&amp;EW36="CCC")),"Y","N"))))</f>
        <v>N</v>
      </c>
      <c r="FD36" s="1" t="str">
        <f ca="1">IF(FD35="Y","N",IF(M35="","",IF(AND(R35&amp;R36="WW",OR(EW35&amp;EW36="SC",EW35&amp;EW36="CC")),"Y",IF(AND(R34&amp;R35&amp;R36="WLW",FU36&lt;&gt;"B",OR(EW34&amp;EW35&amp;EW36="SCC",EW34&amp;EW35&amp;EW36="CCC")),"Y","N"))))</f>
        <v>N</v>
      </c>
      <c r="FE36" s="1" t="str">
        <f ca="1">IF(M35="","",IF(AND(S36&lt;0,FA36&gt;2,S36&gt;=(2-FA36)),"R","N"))</f>
        <v>N</v>
      </c>
      <c r="FF36" s="1" t="str">
        <f ca="1">IF(M35="","",IF(DS36="B",IF(M35="P",FU36,""),IF(M35="B",FU36,"")))</f>
        <v/>
      </c>
      <c r="FG36" s="1" t="str">
        <f ca="1">IF(M35="","",IF(DS36="B",IF(M35="B",FU36,""),IF(M35="P",FU36,"")))</f>
        <v>B</v>
      </c>
      <c r="FH36" s="1">
        <f>IF(M36="P",IF(FH35="",1,FH35+1),"")</f>
        <v>3</v>
      </c>
      <c r="FI36" s="1" t="str">
        <f>IF(M36="B",IF(FI35="",1,FI35+1),"")</f>
        <v/>
      </c>
      <c r="FJ36" s="1" t="str">
        <f t="shared" si="83"/>
        <v>00012</v>
      </c>
      <c r="FK36" s="1" t="str">
        <f t="shared" si="84"/>
        <v>12300</v>
      </c>
      <c r="FL36" s="1" t="str">
        <f t="shared" si="67"/>
        <v>300012</v>
      </c>
      <c r="FM36" s="1" t="str">
        <f t="shared" si="68"/>
        <v>012300</v>
      </c>
      <c r="FN36" s="1" t="str">
        <f t="shared" si="69"/>
        <v>B</v>
      </c>
      <c r="FO36" s="1" t="str">
        <f t="shared" si="70"/>
        <v>P</v>
      </c>
      <c r="FP36" s="1" t="str">
        <f ca="1">IF(DW35="",DX35,DW35)&amp;F35</f>
        <v>L4W</v>
      </c>
      <c r="FQ36" s="1" t="str">
        <f t="shared" ca="1" si="71"/>
        <v>B</v>
      </c>
      <c r="FR36" s="1" t="str">
        <f ca="1">IF(DY35="",DZ35,DY35)&amp;K35</f>
        <v>10</v>
      </c>
      <c r="FS36" s="1" t="str">
        <f t="shared" ca="1" si="72"/>
        <v>B</v>
      </c>
      <c r="FT36" s="1" t="str">
        <f ca="1">IF(EA35="",EB35,EA35)&amp;R35</f>
        <v>L4W</v>
      </c>
      <c r="FU36" s="1" t="str">
        <f t="shared" ca="1" si="73"/>
        <v>B</v>
      </c>
      <c r="FV36" s="1">
        <f t="shared" ca="1" si="74"/>
        <v>1</v>
      </c>
      <c r="FW36" s="1">
        <f t="shared" ca="1" si="75"/>
        <v>1</v>
      </c>
      <c r="FX36" s="1">
        <f t="shared" ca="1" si="76"/>
        <v>1</v>
      </c>
      <c r="GA36" s="1">
        <f>General!A34</f>
        <v>0</v>
      </c>
      <c r="GB36" s="1">
        <f>General!B34</f>
        <v>0</v>
      </c>
      <c r="GC36" s="1" t="str">
        <f>General!C34</f>
        <v/>
      </c>
      <c r="GD36" s="1">
        <f>General!D34</f>
        <v>0</v>
      </c>
      <c r="GF36" s="1" t="str">
        <f>General!F34</f>
        <v>LLLWW</v>
      </c>
      <c r="GG36" s="1">
        <f>General!G34</f>
        <v>3</v>
      </c>
    </row>
    <row r="37" spans="1:189" ht="15.75" thickBot="1">
      <c r="A37" s="1">
        <v>28</v>
      </c>
      <c r="B37" s="9" t="str">
        <f ca="1">IF(M36="","",IF(EC37=ED37,"NB",IF(EC37&gt;ED37,"P"&amp;(EC37-ED37),"B"&amp;(ED37-EC37))))</f>
        <v>B10</v>
      </c>
      <c r="C37" s="49" t="str">
        <f t="shared" ca="1" si="1"/>
        <v/>
      </c>
      <c r="D37" s="44" t="str">
        <f t="shared" ca="1" si="11"/>
        <v/>
      </c>
      <c r="E37" s="45" t="str">
        <f t="shared" ca="1" si="12"/>
        <v>F2</v>
      </c>
      <c r="F37" s="8" t="str">
        <f t="shared" ca="1" si="8"/>
        <v>W</v>
      </c>
      <c r="H37" s="52"/>
      <c r="I37" s="44"/>
      <c r="J37" s="25" t="str">
        <f t="shared" ca="1" si="13"/>
        <v>L4</v>
      </c>
      <c r="K37" s="13">
        <f t="shared" ca="1" si="14"/>
        <v>10</v>
      </c>
      <c r="L37" s="30"/>
      <c r="M37" s="16" t="s">
        <v>6</v>
      </c>
      <c r="O37" s="9" t="str">
        <f ca="1">IF(M36="","",VLOOKUP(CZ37,General!U:V,2,FALSE))</f>
        <v xml:space="preserve">L3O </v>
      </c>
      <c r="P37" s="12" t="str">
        <f ca="1">IF(M36="","",IF(W37="P",FU37,""))</f>
        <v/>
      </c>
      <c r="Q37" s="25" t="str">
        <f ca="1">IF(M36="","",IF(W37="B",FU37,""))</f>
        <v>L4</v>
      </c>
      <c r="R37" s="43" t="str">
        <f t="shared" ca="1" si="15"/>
        <v>W</v>
      </c>
      <c r="S37" s="43">
        <f t="shared" ca="1" si="16"/>
        <v>5</v>
      </c>
      <c r="T37" s="56">
        <f ca="1">IF(M36="","",IF(EW37="S","",IF(S37&gt;=0,S37,IF(FE37="R",S37,""))))</f>
        <v>5</v>
      </c>
      <c r="U37" s="43">
        <f ca="1">IF(M37="","",IF(T37="",SUM($T$5:$T37)+S37,SUM($T$5:$T37)))</f>
        <v>28</v>
      </c>
      <c r="V37" s="67" t="str">
        <f t="shared" ref="V37:V68" ca="1" si="85">IF(FE37="R","Rabbit","")</f>
        <v/>
      </c>
      <c r="W37" s="80" t="str" cm="1">
        <f t="array" aca="1" ref="W37" ca="1">IF(M36="","",INDIRECT(CZ37&amp; CR37))</f>
        <v>B</v>
      </c>
      <c r="X37" s="72" cm="1">
        <f t="array" aca="1" ref="X37" ca="1">IF(M36="","",INDIRECT(VLOOKUP(CZ37,General!R:T,3,FALSE) &amp; CR37))</f>
        <v>10</v>
      </c>
      <c r="Y37" s="80" t="str">
        <f>IF(M36="","",FN37)</f>
        <v>P</v>
      </c>
      <c r="Z37" s="70" t="str">
        <f t="shared" si="17"/>
        <v>N</v>
      </c>
      <c r="AA37" s="81">
        <f>IF(M37="","",IF(EE36+EF37&gt;=10,10,IF(EE36+EF37&lt;=-10,-10,EE36+EF37)))</f>
        <v>-10</v>
      </c>
      <c r="AB37" s="80" t="str">
        <f>IF(M36="","",IF(FN37="B","P","B"))</f>
        <v>B</v>
      </c>
      <c r="AC37" s="70" t="str">
        <f t="shared" si="18"/>
        <v>Y</v>
      </c>
      <c r="AD37" s="81">
        <f>IF(M37="","",IF(AD36+EG37&gt;=10,10,IF(AD36+EG37&lt;=-10,-10,AD36+EG37)))</f>
        <v>10</v>
      </c>
      <c r="AE37" s="80" t="str">
        <f>IF(M36="","",FO37)</f>
        <v>P</v>
      </c>
      <c r="AF37" s="70" t="str">
        <f t="shared" si="19"/>
        <v>N</v>
      </c>
      <c r="AG37" s="81">
        <f>IF(M37="","",IF(AG36+EH37&gt;=10,10,IF(AG36+EH37&lt;=-10,-10,AG36+EH37)))</f>
        <v>-10</v>
      </c>
      <c r="AH37" s="80" t="str">
        <f>IF(M36="","",IF(FO37="B","P","B"))</f>
        <v>B</v>
      </c>
      <c r="AI37" s="70" t="str">
        <f t="shared" si="20"/>
        <v>Y</v>
      </c>
      <c r="AJ37" s="81">
        <f>IF(M37="","",IF(AJ36+EI37&gt;=10,10,IF(AJ36+EI37&lt;=-10,-10,AJ36+EI37)))</f>
        <v>10</v>
      </c>
      <c r="AK37" s="80" t="str">
        <f t="shared" si="77"/>
        <v>B</v>
      </c>
      <c r="AL37" s="70" t="str">
        <f t="shared" si="21"/>
        <v>Y</v>
      </c>
      <c r="AM37" s="81">
        <f>IF(M37="","",IF(AM36+EJ37&gt;=10,10,IF(AM36+EJ37&lt;=-10,-10,AM36+EJ37)))</f>
        <v>10</v>
      </c>
      <c r="AN37" s="80" t="str">
        <f t="shared" si="22"/>
        <v>P</v>
      </c>
      <c r="AO37" s="70" t="str">
        <f t="shared" si="23"/>
        <v>N</v>
      </c>
      <c r="AP37" s="81">
        <f>IF(M37="","",IF(AP36+EK37&gt;=10,10,IF(AP36+EK37&lt;=-10,-10,AP36+EK37)))</f>
        <v>3</v>
      </c>
      <c r="AQ37" s="80" t="str">
        <f t="shared" si="24"/>
        <v>B</v>
      </c>
      <c r="AR37" s="70" t="str">
        <f t="shared" si="25"/>
        <v>Y</v>
      </c>
      <c r="AS37" s="81">
        <f>IF(M37="","",IF(AS36+EL37&gt;=10,10,IF(AS36+EL37&lt;=-10,-10,AS36+EL37)))</f>
        <v>-3</v>
      </c>
      <c r="AT37" s="80" t="str">
        <f t="shared" si="26"/>
        <v>P</v>
      </c>
      <c r="AU37" s="70" t="str">
        <f t="shared" si="27"/>
        <v>N</v>
      </c>
      <c r="AV37" s="81">
        <f>IF(M37="","",IF(AV36+EM37&gt;=10,10,IF(AV36+EM37&lt;=-10,-10,AV36+EM37)))</f>
        <v>8</v>
      </c>
      <c r="AW37" s="80" t="str">
        <f t="shared" si="28"/>
        <v>B</v>
      </c>
      <c r="AX37" s="70" t="str">
        <f t="shared" si="29"/>
        <v>Y</v>
      </c>
      <c r="AY37" s="81">
        <f>IF(M37="","",IF(AY36+EN37&gt;=10,10,IF(AY36+EN37&lt;=-10,-10,AY36+EN37)))</f>
        <v>-8</v>
      </c>
      <c r="AZ37" s="80" t="str">
        <f t="shared" si="30"/>
        <v>P</v>
      </c>
      <c r="BA37" s="70" t="str">
        <f t="shared" si="31"/>
        <v>N</v>
      </c>
      <c r="BB37" s="81">
        <f>IF(M37="","",IF(BB36+EO37&gt;=10,10,IF(BB36+EO37&lt;=-10,-10,BB36+EO37)))</f>
        <v>-1</v>
      </c>
      <c r="BC37" s="80" t="str">
        <f t="shared" si="32"/>
        <v>B</v>
      </c>
      <c r="BD37" s="70" t="str">
        <f t="shared" si="33"/>
        <v>Y</v>
      </c>
      <c r="BE37" s="81">
        <f>IF(M37="","",IF(BE36+EP37&gt;=10,10,IF(BE36+EP37&lt;=-10,-10,BE36+EP37)))</f>
        <v>1</v>
      </c>
      <c r="BF37" s="80" t="str">
        <f t="shared" si="34"/>
        <v>P</v>
      </c>
      <c r="BG37" s="70" t="str">
        <f t="shared" si="35"/>
        <v>N</v>
      </c>
      <c r="BH37" s="81">
        <f>IF(M37="","",IF(BH36+EQ37&gt;=10,10,IF(BH36+EQ37&lt;=-10,-10,BH36+EQ37)))</f>
        <v>-10</v>
      </c>
      <c r="BI37" s="80" t="str">
        <f t="shared" si="36"/>
        <v>B</v>
      </c>
      <c r="BJ37" s="70" t="str">
        <f t="shared" si="37"/>
        <v>Y</v>
      </c>
      <c r="BK37" s="81">
        <f>IF(M37="","",IF(BK36+ER37&gt;=10,10,IF(BK36+ER37&lt;=-10,-10,BK36+ER37)))</f>
        <v>10</v>
      </c>
      <c r="BL37" s="80" t="str">
        <f t="shared" si="38"/>
        <v>B</v>
      </c>
      <c r="BM37" s="70" t="str">
        <f t="shared" si="39"/>
        <v>Y</v>
      </c>
      <c r="BN37" s="81">
        <f>IF(M37="","",IF(BN36+ES37&gt;=10,10,IF(BN36+ES37&lt;=-10,-10,BN36+ES37)))</f>
        <v>0</v>
      </c>
      <c r="BO37" s="80" t="str">
        <f t="shared" si="40"/>
        <v>P</v>
      </c>
      <c r="BP37" s="70" t="str">
        <f t="shared" si="41"/>
        <v>N</v>
      </c>
      <c r="BQ37" s="81">
        <f>IF(M37="","",IF(BQ36+ET37&gt;=10,10,IF(BQ36+ET37&lt;=-10,-10,BQ36+ET37)))</f>
        <v>0</v>
      </c>
      <c r="BR37" s="80" t="str">
        <f t="shared" si="42"/>
        <v>B</v>
      </c>
      <c r="BS37" s="70" t="str">
        <f t="shared" si="43"/>
        <v>Y</v>
      </c>
      <c r="BT37" s="81">
        <f>IF(M37="","",IF(BT36+EU37&gt;=10,10,IF(BT36+EU37&lt;=-10,-10,BT36+EU37)))</f>
        <v>-6</v>
      </c>
      <c r="BU37" s="80" t="str">
        <f t="shared" si="44"/>
        <v>P</v>
      </c>
      <c r="BV37" s="70" t="str">
        <f t="shared" si="45"/>
        <v>N</v>
      </c>
      <c r="BW37" s="81">
        <f>IF(M37="","",IF(BW36+EV37&gt;=10,10,IF(BW36+EV37&lt;=-10,-10,BW36+EV37)))</f>
        <v>6</v>
      </c>
      <c r="BX37" s="70">
        <f t="shared" si="46"/>
        <v>10</v>
      </c>
      <c r="BY37" s="70">
        <f t="shared" si="47"/>
        <v>4</v>
      </c>
      <c r="BZ37" s="72"/>
      <c r="CA37" s="80">
        <f t="shared" si="48"/>
        <v>-10</v>
      </c>
      <c r="CB37" s="70">
        <f t="shared" si="49"/>
        <v>10</v>
      </c>
      <c r="CC37" s="70">
        <f t="shared" si="50"/>
        <v>-10</v>
      </c>
      <c r="CD37" s="70">
        <f t="shared" si="51"/>
        <v>10</v>
      </c>
      <c r="CE37" s="70">
        <f t="shared" si="52"/>
        <v>10</v>
      </c>
      <c r="CF37" s="70">
        <f t="shared" si="53"/>
        <v>3</v>
      </c>
      <c r="CG37" s="70">
        <f t="shared" si="54"/>
        <v>-3</v>
      </c>
      <c r="CH37" s="70">
        <f t="shared" si="55"/>
        <v>8</v>
      </c>
      <c r="CI37" s="70">
        <f t="shared" si="56"/>
        <v>-8</v>
      </c>
      <c r="CJ37" s="70">
        <f t="shared" si="57"/>
        <v>-1</v>
      </c>
      <c r="CK37" s="70">
        <f t="shared" si="58"/>
        <v>1</v>
      </c>
      <c r="CL37" s="70">
        <f t="shared" si="59"/>
        <v>-10</v>
      </c>
      <c r="CM37" s="70">
        <f t="shared" si="60"/>
        <v>10</v>
      </c>
      <c r="CN37" s="70">
        <f t="shared" si="61"/>
        <v>0</v>
      </c>
      <c r="CO37" s="70">
        <f t="shared" si="62"/>
        <v>0</v>
      </c>
      <c r="CP37" s="70">
        <f t="shared" si="63"/>
        <v>-6</v>
      </c>
      <c r="CQ37" s="72">
        <f t="shared" si="64"/>
        <v>6</v>
      </c>
      <c r="CR37" s="9">
        <v>37</v>
      </c>
      <c r="CS37" s="32">
        <f t="shared" si="82"/>
        <v>32</v>
      </c>
      <c r="CT37" s="9" t="str" cm="1">
        <f t="array" ref="CT37">IFERROR(INDEX($CA$4:$CQ$4,_xlfn.AGGREGATE(15,6,COLUMN($CA$4:$CQ$4)-COLUMN($BZ$1)/($CA$37:$CQ$37=MAX($CA$37:$CQ$37)),COLUMNS(CQ$4:$CQ4))),"")</f>
        <v>AB</v>
      </c>
      <c r="CU37" s="4" t="str" cm="1">
        <f t="array" ref="CU37">IFERROR(INDEX($CA$4:$CQ$4,_xlfn.AGGREGATE(15,6,COLUMN($CA$4:$CQ$4)-COLUMN($BZ$1)/($CA$37:$CQ$37=MAX($CA$37:$CQ$37)),COLUMNS($CQ$4:CR4))),"")</f>
        <v>AH</v>
      </c>
      <c r="CV37" s="4" t="str" cm="1">
        <f t="array" ref="CV37">IFERROR(INDEX($CA$4:$CQ$4,_xlfn.AGGREGATE(15,6,COLUMN($CA$4:$CQ$4)-COLUMN($BZ$1)/($CA$37:$CQ$37=MAX($CA$37:$CQ$37)),COLUMNS($CQ$4:CS4))),"")</f>
        <v>AK</v>
      </c>
      <c r="CW37" s="8" t="str" cm="1">
        <f t="array" ref="CW37">IFERROR(INDEX($CA$4:$CQ$4,_xlfn.AGGREGATE(15,6,COLUMN($CA$4:$CQ$4)-COLUMN($BZ$1)/($CA$37:$CQ$37=MAX($CA$37:$CQ$37)),COLUMNS($CQ$4:CT4))),"")</f>
        <v>BI</v>
      </c>
      <c r="CX37" s="106" t="str">
        <f t="shared" ca="1" si="78"/>
        <v>BI</v>
      </c>
      <c r="CY37" s="4" t="str">
        <f t="shared" ca="1" si="79"/>
        <v>N</v>
      </c>
      <c r="CZ37" s="4" t="str">
        <f t="shared" ca="1" si="66"/>
        <v>BI</v>
      </c>
      <c r="DA37" s="8"/>
      <c r="DB37" s="9" t="str">
        <f>IFERROR(VLOOKUP(CT37,General!R:S,2,FALSE),"")</f>
        <v>AC</v>
      </c>
      <c r="DC37" s="4" t="str">
        <f>IFERROR(VLOOKUP(CU37,General!R:S,2,FALSE),"")</f>
        <v>AI</v>
      </c>
      <c r="DD37" s="4" t="str">
        <f>IFERROR(VLOOKUP(CV37,General!R:S,2,FALSE),"")</f>
        <v>AL</v>
      </c>
      <c r="DE37" s="8" t="str">
        <f>IFERROR(VLOOKUP(CW37,General!R:S,2,FALSE),"")</f>
        <v>BJ</v>
      </c>
      <c r="DF37" s="9">
        <f ca="1">IF(CT37="",-1,COUNTIF(INDIRECT(DB37&amp;$CR$10):INDIRECT(DB37&amp;CR37),"Y"))</f>
        <v>20</v>
      </c>
      <c r="DG37" s="4">
        <f ca="1">IF(CU37="",-1,COUNTIF(INDIRECT(DC37&amp;$CR$10):INDIRECT(DC37&amp;CR37),"Y"))</f>
        <v>16</v>
      </c>
      <c r="DH37" s="4">
        <f ca="1">IF(CV37="",-1,COUNTIF(INDIRECT(DD37&amp;$CR$10):INDIRECT(DD37&amp;CR37),"Y"))</f>
        <v>19</v>
      </c>
      <c r="DI37" s="32">
        <f ca="1">IF(CW37="",-1,COUNTIF(INDIRECT(DE37&amp;$CR$10):INDIRECT(DE37&amp;CR37),"Y"))</f>
        <v>22</v>
      </c>
      <c r="DJ37" s="9" t="str" cm="1">
        <f t="array" aca="1" ref="DJ37" ca="1">IFERROR(INDEX($CT$37:$CW$37,_xlfn.AGGREGATE(15,6,COLUMN($CT$37:$CW$37)-COLUMN($CS$37)/($DF$37:$DI$37=MAX($DF$37:$DI$37)),COLUMNS($CT$37:CT37))),"")</f>
        <v>BI</v>
      </c>
      <c r="DK37" s="9" t="str" cm="1">
        <f t="array" aca="1" ref="DK37" ca="1">IFERROR(INDEX($CT$37:$CW$37,_xlfn.AGGREGATE(15,6,COLUMN($CT$37:$CW$37)-COLUMN($CS$37)/($DF$37:$DI$37=MAX($DF$37:$DI$37)),COLUMNS($CT$37:CU37))),"")</f>
        <v/>
      </c>
      <c r="DL37" s="9" t="str" cm="1">
        <f t="array" aca="1" ref="DL37" ca="1">IFERROR(INDEX($CT$37:$CW$37,_xlfn.AGGREGATE(15,6,COLUMN($CT$37:$CW$37)-COLUMN($CS$37)/($DF$37:$DI$37=MAX($DF$37:$DI$37)),COLUMNS($CT$37:CV37))),"")</f>
        <v/>
      </c>
      <c r="DM37" s="9" t="str" cm="1">
        <f t="array" aca="1" ref="DM37" ca="1">IFERROR(INDEX($CT$37:$CW$37,_xlfn.AGGREGATE(15,6,COLUMN($CT$37:$CW$37)-COLUMN($CS$37)/($DF$37:$DI$37=MAX($DF$37:$DI$37)),COLUMNS($CT$37:CW37))),"")</f>
        <v/>
      </c>
      <c r="DN37" s="117">
        <f t="shared" ca="1" si="80"/>
        <v>1</v>
      </c>
      <c r="DO37" s="32">
        <f t="shared" ca="1" si="81"/>
        <v>1</v>
      </c>
      <c r="DP37" s="8" t="str">
        <f t="shared" ca="1" si="9"/>
        <v>BI</v>
      </c>
      <c r="DQ37" s="9" t="str">
        <f t="shared" ca="1" si="5"/>
        <v>T</v>
      </c>
      <c r="DR37" s="4" t="str">
        <f t="shared" ca="1" si="6"/>
        <v>T</v>
      </c>
      <c r="DS37" s="4" t="str">
        <f t="shared" ca="1" si="7"/>
        <v>C</v>
      </c>
      <c r="DT37" s="4" t="str">
        <f t="shared" ca="1" si="2"/>
        <v>WL</v>
      </c>
      <c r="DU37" s="4" t="str">
        <f t="shared" ca="1" si="3"/>
        <v>1010</v>
      </c>
      <c r="DV37" s="4" t="str">
        <f t="shared" ca="1" si="4"/>
        <v>WW</v>
      </c>
      <c r="DW37" s="1" t="str">
        <f ca="1">IF(M36="","",IF(DQ37="B",IF(M36="P",FQ37,""),IF(M35="B",FQ37,"")))</f>
        <v/>
      </c>
      <c r="DX37" s="1" t="str">
        <f ca="1">IF(M36="","",IF(DQ37="B",IF(M36="B",FQ37,""),IF(M35="P",FQ37,"")))</f>
        <v>F2</v>
      </c>
      <c r="DY37" s="1" t="str">
        <f ca="1">IF(M36="","",IF(DR37="C",IF(M36="B",FS37,""),IF(M35="B",FS37,"")))</f>
        <v/>
      </c>
      <c r="DZ37" s="1" t="str">
        <f ca="1">IF(M36="","",IF(DR37="C",IF(M36="P",FS37,""),IF(M35="P",FS37,"")))</f>
        <v/>
      </c>
      <c r="EA37" s="1" t="str">
        <f ca="1">IF(M36="","",IF(AND(DW37="L5",DZ37="L5",FG37=""),"L0",FF37))</f>
        <v/>
      </c>
      <c r="EB37" s="1" t="str">
        <f ca="1">IF(M36="","",IF(AND(DX37="L5",DZ37="L5",FF37=""),"L0",FG37))</f>
        <v>L4</v>
      </c>
      <c r="EC37" s="1">
        <f ca="1">IF(D37="",0,IF(OR(D37="B",D37="XB"),1,INT(RIGHT(D37))))+IF(I37="",0,IF(OR(I37="B",I37="XB"),1,INT(RIGHT(I37))))+IF(P37="",0,IF(OR(P37="B",P37="XB"),1,INT(RIGHT(P37))))</f>
        <v>0</v>
      </c>
      <c r="ED37" s="1">
        <f ca="1">IF(E37="",0,IF(OR(E37="B",E37="XB"),1,INT(RIGHT(E37))))+IF(J37="",0,IF(OR(J37="B",J37="XB"),1,INT(RIGHT(J37))))+IF(Q37="",0,IF(OR(Q37="B",Q37="XB"),1,INT(RIGHT(Q37))))</f>
        <v>10</v>
      </c>
      <c r="EE37" s="9">
        <f>IF(M37="","",IF(EE36+EF37&gt;=10,10,IF(EE36+EF37&lt;=-10,-10,EE36+EF37)))</f>
        <v>-10</v>
      </c>
      <c r="EF37" s="4">
        <f>IF(Z37="",0,IFERROR(VLOOKUP(Z32&amp;Z33&amp;Z34&amp;Z35&amp;Z36&amp;Z37,General!I:J,2,FALSE),0))</f>
        <v>-6</v>
      </c>
      <c r="EG37" s="4">
        <f>IF(AC37="",0,IFERROR(VLOOKUP(AC32&amp;AC33&amp;AC34&amp;AC35&amp;AC36&amp;AC37,General!I:J,2,FALSE),0))</f>
        <v>6</v>
      </c>
      <c r="EH37" s="4">
        <f>IF(AF37="",0,IFERROR(VLOOKUP(AF32&amp;AF33&amp;AF34&amp;AF35&amp;AF36&amp;AF37,General!I:J,2,FALSE),0))</f>
        <v>-1</v>
      </c>
      <c r="EI37" s="4">
        <f>IF(AI37="",0,IFERROR(VLOOKUP(AI32&amp;AI33&amp;AI34&amp;AI35&amp;AI36&amp;AI37,General!I:J,2,FALSE),0))</f>
        <v>1</v>
      </c>
      <c r="EJ37" s="4">
        <f>IF(AL37="",0,IFERROR(VLOOKUP(AL32&amp;AL33&amp;AL34&amp;AL35&amp;AL36&amp;AL37,General!I:J,2,FALSE),0))</f>
        <v>3</v>
      </c>
      <c r="EK37" s="4">
        <f>IF(AO37="",0,IFERROR(VLOOKUP(AO32&amp;AO33&amp;AO34&amp;AO35&amp;AO36&amp;AO37,General!I:J,2,FALSE),0))</f>
        <v>-1</v>
      </c>
      <c r="EL37" s="4">
        <f>IF(AR37="",0,IFERROR(VLOOKUP(AR32&amp;AR33&amp;AR34&amp;AR35&amp;AR36&amp;AR37,General!I:J,2,FALSE),0))</f>
        <v>1</v>
      </c>
      <c r="EM37" s="4">
        <f>IF(AU37="",0,IFERROR(VLOOKUP(AU32&amp;AU33&amp;AU34&amp;AU35&amp;AU36&amp;AU37,General!I:J,2,FALSE),0))</f>
        <v>-1</v>
      </c>
      <c r="EN37" s="4">
        <f>IF(AX37="",0,IFERROR(VLOOKUP(AX32&amp;AX33&amp;AX34&amp;AX35&amp;AX36&amp;AX37,General!I:J,2,FALSE),0))</f>
        <v>1</v>
      </c>
      <c r="EO37" s="4">
        <f>IF(BA37="",0,IFERROR(VLOOKUP(BA32&amp;BA33&amp;BA34&amp;BA35&amp;BA36&amp;BA37,General!I:J,2,FALSE),0))</f>
        <v>-1</v>
      </c>
      <c r="EP37" s="4">
        <f>IF(BD37="",0,IFERROR(VLOOKUP(BD32&amp;BD33&amp;BD34&amp;BD35&amp;BD36&amp;BD37,General!I:J,2,FALSE),0))</f>
        <v>1</v>
      </c>
      <c r="EQ37" s="4">
        <f>IF(BG37="",0,IFERROR(VLOOKUP(BG32&amp;BG33&amp;BG34&amp;BG35&amp;BG36&amp;BG37,General!I:J,2,FALSE),0))</f>
        <v>-6</v>
      </c>
      <c r="ER37" s="4">
        <f>IF(BJ37="",0,IFERROR(VLOOKUP(BJ32&amp;BJ33&amp;BJ34&amp;BJ35&amp;BJ36&amp;BJ37,General!I:J,2,FALSE),0))</f>
        <v>6</v>
      </c>
      <c r="ES37" s="4">
        <f>IF(BM37="",0,IFERROR(VLOOKUP(BM32&amp;BM33&amp;BM34&amp;BM35&amp;BM36&amp;BM37,General!I:J,2,FALSE),0))</f>
        <v>1</v>
      </c>
      <c r="ET37" s="4">
        <f>IF(BP37="",0,IFERROR(VLOOKUP(BP32&amp;BP33&amp;BP34&amp;BP35&amp;BP36&amp;BP37,General!I:J,2,FALSE),0))</f>
        <v>-1</v>
      </c>
      <c r="EU37" s="4">
        <f>IF(BS37="",0,IFERROR(VLOOKUP(BS32&amp;BS33&amp;BS34&amp;BS35&amp;BS36&amp;BS37,General!I:J,2,FALSE),0))</f>
        <v>1</v>
      </c>
      <c r="EV37" s="8">
        <f>IF(BV37="",0,IFERROR(VLOOKUP(BV32&amp;BV33&amp;BV34&amp;BV35&amp;BV36&amp;BV37,General!I:J,2,FALSE),0))</f>
        <v>-1</v>
      </c>
      <c r="EW37" s="1" t="str">
        <f ca="1">IF(M36="","",IF(FE36="R","S",IF(EW36="S","C",IF(S36&gt;=0,"S","C"))))</f>
        <v>C</v>
      </c>
      <c r="EX37" s="1" t="str">
        <f ca="1">IF(OR(F33&amp;F34&amp;F35="WLW",F34&amp;F35="WW"),"Y","N")</f>
        <v>Y</v>
      </c>
      <c r="EY37" s="1" t="str">
        <f ca="1">IF(OR(K33&amp;K34&amp;K35="WLW",K34&amp;K35="WW"),"Y","N")</f>
        <v>N</v>
      </c>
      <c r="EZ37" s="1" t="str">
        <f ca="1">IF(OR(R33&amp;R34&amp;R35="WLW",R34&amp;R35="WW"),"Y","N")</f>
        <v>Y</v>
      </c>
      <c r="FA37" s="1">
        <f ca="1">IF(M36="","",IF(EW37="S",1,FA36+1))</f>
        <v>2</v>
      </c>
      <c r="FB37" s="14" t="str">
        <f ca="1">IF(FB36="Y","N",IF(M36="","",(IF(AND(F36&amp;F37="WW",OR(EW36&amp;EW37="SC",EW36&amp;EW37="CC")),"Y",IF(AND(F35&amp;F36&amp;F37="WLW",FQ37&lt;&gt;"B",OR(EW35&amp;EW36&amp;EW37="SCC",EW35&amp;EW36&amp;EW37="CCC")),"Y","N")))))</f>
        <v>N</v>
      </c>
      <c r="FC37" s="1" t="str">
        <f ca="1">IF(FC36="Y","N",IF(M36="","",IF(AND(K36&amp;K37="WW",OR(EW36&amp;EW37="SC",EW36&amp;EW37="CC")),"Y",IF(AND(K35&amp;K36&amp;K37="WLW",FS37&lt;&gt;"B",OR(EW35&amp;EW36&amp;EW37="SCC",EW35&amp;EW36&amp;EW37="CCC")),"Y","N"))))</f>
        <v>N</v>
      </c>
      <c r="FD37" s="1" t="str">
        <f ca="1">IF(FD36="Y","N",IF(M36="","",IF(AND(R36&amp;R37="WW",OR(EW36&amp;EW37="SC",EW36&amp;EW37="CC")),"Y",IF(AND(R35&amp;R36&amp;R37="WLW",FU37&lt;&gt;"B",OR(EW35&amp;EW36&amp;EW37="SCC",EW35&amp;EW36&amp;EW37="CCC")),"Y","N"))))</f>
        <v>Y</v>
      </c>
      <c r="FE37" s="1" t="str">
        <f ca="1">IF(M36="","",IF(AND(S37&lt;0,FA37&gt;2,S37&gt;=(2-FA37)),"R","N"))</f>
        <v>N</v>
      </c>
      <c r="FF37" s="1" t="str">
        <f ca="1">IF(M36="","",IF(DS37="B",IF(M36="P",FU37,""),IF(M36="B",FU37,"")))</f>
        <v/>
      </c>
      <c r="FG37" s="1" t="str">
        <f ca="1">IF(M36="","",IF(DS37="B",IF(M36="B",FU37,""),IF(M36="P",FU37,"")))</f>
        <v>L4</v>
      </c>
      <c r="FH37" s="1" t="str">
        <f>IF(M37="P",IF(FH36="",1,FH36+1),"")</f>
        <v/>
      </c>
      <c r="FI37" s="1">
        <f>IF(M37="B",IF(FI36="",1,FI36+1),"")</f>
        <v>1</v>
      </c>
      <c r="FJ37" s="1" t="str">
        <f t="shared" si="83"/>
        <v>00123</v>
      </c>
      <c r="FK37" s="1" t="str">
        <f t="shared" si="84"/>
        <v>23000</v>
      </c>
      <c r="FL37" s="1" t="str">
        <f t="shared" si="67"/>
        <v>000123</v>
      </c>
      <c r="FM37" s="1" t="str">
        <f t="shared" si="68"/>
        <v>123000</v>
      </c>
      <c r="FN37" s="1" t="str">
        <f t="shared" si="69"/>
        <v>P</v>
      </c>
      <c r="FO37" s="1" t="str">
        <f t="shared" si="70"/>
        <v>P</v>
      </c>
      <c r="FP37" s="1" t="str">
        <f ca="1">IF(DW36="",DX36,DW36)&amp;F36</f>
        <v>BL</v>
      </c>
      <c r="FQ37" s="1" t="str">
        <f t="shared" ca="1" si="71"/>
        <v>F2</v>
      </c>
      <c r="FR37" s="1" t="str">
        <f ca="1">IF(DY36="",DZ36,DY36)&amp;K36</f>
        <v>B10</v>
      </c>
      <c r="FS37" s="1" t="str">
        <f t="shared" ca="1" si="72"/>
        <v/>
      </c>
      <c r="FT37" s="1" t="str">
        <f ca="1">IF(EA36="",EB36,EA36)&amp;R36</f>
        <v>BW</v>
      </c>
      <c r="FU37" s="1" t="str">
        <f t="shared" ca="1" si="73"/>
        <v>L4</v>
      </c>
      <c r="FV37" s="1" t="str">
        <f t="shared" ca="1" si="74"/>
        <v>2</v>
      </c>
      <c r="FW37" s="1" t="str">
        <f t="shared" ca="1" si="75"/>
        <v/>
      </c>
      <c r="FX37" s="1" t="str">
        <f t="shared" ca="1" si="76"/>
        <v>4</v>
      </c>
      <c r="GA37" s="1">
        <f>General!A35</f>
        <v>0</v>
      </c>
      <c r="GB37" s="1">
        <f>General!B35</f>
        <v>0</v>
      </c>
      <c r="GC37" s="1" t="str">
        <f>General!C35</f>
        <v/>
      </c>
      <c r="GD37" s="1">
        <f>General!D35</f>
        <v>0</v>
      </c>
      <c r="GF37" s="1" t="str">
        <f>General!F35</f>
        <v>LLWLL</v>
      </c>
      <c r="GG37" s="1">
        <f>General!G35</f>
        <v>-3</v>
      </c>
    </row>
    <row r="38" spans="1:189" ht="15.75" thickBot="1">
      <c r="A38" s="1">
        <v>29</v>
      </c>
      <c r="B38" s="9" t="str">
        <f ca="1">IF(M37="","",IF(EC38=ED38,"NB",IF(EC38&gt;ED38,"P"&amp;(EC38-ED38),"B"&amp;(ED38-EC38))))</f>
        <v>B3</v>
      </c>
      <c r="C38" s="49" t="str">
        <f t="shared" ca="1" si="1"/>
        <v/>
      </c>
      <c r="D38" s="44" t="str">
        <f t="shared" ca="1" si="11"/>
        <v/>
      </c>
      <c r="E38" s="45" t="str">
        <f t="shared" ca="1" si="12"/>
        <v>B</v>
      </c>
      <c r="F38" s="8" t="str">
        <f t="shared" si="8"/>
        <v/>
      </c>
      <c r="H38" s="52"/>
      <c r="I38" s="44"/>
      <c r="J38" s="25" t="str">
        <f t="shared" ca="1" si="13"/>
        <v>B1</v>
      </c>
      <c r="K38" s="13" t="str">
        <f t="shared" ca="1" si="14"/>
        <v/>
      </c>
      <c r="L38" s="30"/>
      <c r="M38" s="16"/>
      <c r="O38" s="9" t="str">
        <f ca="1">IF(M37="","",VLOOKUP(CZ38,General!U:V,2,FALSE))</f>
        <v xml:space="preserve">L3O </v>
      </c>
      <c r="P38" s="12" t="str">
        <f ca="1">IF(M37="","",IF(W38="P",FU38,""))</f>
        <v/>
      </c>
      <c r="Q38" s="25" t="str">
        <f ca="1">IF(M37="","",IF(W38="B",FU38,""))</f>
        <v>B</v>
      </c>
      <c r="R38" s="43" t="str">
        <f t="shared" ca="1" si="15"/>
        <v>L</v>
      </c>
      <c r="S38" s="43">
        <f t="shared" ca="1" si="16"/>
        <v>-1</v>
      </c>
      <c r="T38" s="56" t="str">
        <f ca="1">IF(M37="","",IF(EW38="S","",IF(S38&gt;=0,S38,IF(FE38="R",S38,""))))</f>
        <v/>
      </c>
      <c r="U38" s="43" t="str">
        <f>IF(M38="","",IF(T38="",SUM($T$5:$T38)+S38,SUM($T$5:$T38)))</f>
        <v/>
      </c>
      <c r="V38" s="67" t="str">
        <f t="shared" ca="1" si="85"/>
        <v/>
      </c>
      <c r="W38" s="80" t="str" cm="1">
        <f t="array" aca="1" ref="W38" ca="1">IF(M37="","",INDIRECT(CZ38&amp; CR38))</f>
        <v>B</v>
      </c>
      <c r="X38" s="72" t="str" cm="1">
        <f t="array" aca="1" ref="X38" ca="1">IF(M37="","",INDIRECT(VLOOKUP(CZ38,General!R:T,3,FALSE) &amp; CR38))</f>
        <v/>
      </c>
      <c r="Y38" s="80" t="str">
        <f>IF(M37="","",FN38)</f>
        <v>P</v>
      </c>
      <c r="Z38" s="70" t="str">
        <f t="shared" si="17"/>
        <v/>
      </c>
      <c r="AA38" s="81" t="str">
        <f>IF(M38="","",IF(EE37+EF38&gt;=10,10,IF(EE37+EF38&lt;=-10,-10,EE37+EF38)))</f>
        <v/>
      </c>
      <c r="AB38" s="80" t="str">
        <f>IF(M37="","",IF(FN38="B","P","B"))</f>
        <v>B</v>
      </c>
      <c r="AC38" s="70" t="str">
        <f t="shared" si="18"/>
        <v/>
      </c>
      <c r="AD38" s="81" t="str">
        <f>IF(M38="","",IF(AD37+EG38&gt;=10,10,IF(AD37+EG38&lt;=-10,-10,AD37+EG38)))</f>
        <v/>
      </c>
      <c r="AE38" s="80" t="str">
        <f>IF(M37="","",FO38)</f>
        <v>P</v>
      </c>
      <c r="AF38" s="70" t="str">
        <f t="shared" si="19"/>
        <v/>
      </c>
      <c r="AG38" s="81" t="str">
        <f>IF(M38="","",IF(AG37+EH38&gt;=10,10,IF(AG37+EH38&lt;=-10,-10,AG37+EH38)))</f>
        <v/>
      </c>
      <c r="AH38" s="80" t="str">
        <f>IF(M37="","",IF(FO38="B","P","B"))</f>
        <v>B</v>
      </c>
      <c r="AI38" s="70" t="str">
        <f t="shared" si="20"/>
        <v/>
      </c>
      <c r="AJ38" s="81" t="str">
        <f>IF(M38="","",IF(AJ37+EI38&gt;=10,10,IF(AJ37+EI38&lt;=-10,-10,AJ37+EI38)))</f>
        <v/>
      </c>
      <c r="AK38" s="80" t="str">
        <f t="shared" si="77"/>
        <v>P</v>
      </c>
      <c r="AL38" s="70" t="str">
        <f t="shared" si="21"/>
        <v/>
      </c>
      <c r="AM38" s="81" t="str">
        <f>IF(M38="","",IF(AM37+EJ38&gt;=10,10,IF(AM37+EJ38&lt;=-10,-10,AM37+EJ38)))</f>
        <v/>
      </c>
      <c r="AN38" s="80" t="str">
        <f t="shared" si="22"/>
        <v>P</v>
      </c>
      <c r="AO38" s="70" t="str">
        <f t="shared" si="23"/>
        <v/>
      </c>
      <c r="AP38" s="81" t="str">
        <f>IF(M38="","",IF(AP37+EK38&gt;=10,10,IF(AP37+EK38&lt;=-10,-10,AP37+EK38)))</f>
        <v/>
      </c>
      <c r="AQ38" s="80" t="str">
        <f t="shared" si="24"/>
        <v>B</v>
      </c>
      <c r="AR38" s="70" t="str">
        <f t="shared" si="25"/>
        <v/>
      </c>
      <c r="AS38" s="81" t="str">
        <f>IF(M38="","",IF(AS37+EL38&gt;=10,10,IF(AS37+EL38&lt;=-10,-10,AS37+EL38)))</f>
        <v/>
      </c>
      <c r="AT38" s="80" t="str">
        <f t="shared" si="26"/>
        <v>P</v>
      </c>
      <c r="AU38" s="70" t="str">
        <f t="shared" si="27"/>
        <v/>
      </c>
      <c r="AV38" s="81" t="str">
        <f>IF(M38="","",IF(AV37+EM38&gt;=10,10,IF(AV37+EM38&lt;=-10,-10,AV37+EM38)))</f>
        <v/>
      </c>
      <c r="AW38" s="80" t="str">
        <f t="shared" si="28"/>
        <v>B</v>
      </c>
      <c r="AX38" s="70" t="str">
        <f t="shared" si="29"/>
        <v/>
      </c>
      <c r="AY38" s="81" t="str">
        <f>IF(M38="","",IF(AY37+EN38&gt;=10,10,IF(AY37+EN38&lt;=-10,-10,AY37+EN38)))</f>
        <v/>
      </c>
      <c r="AZ38" s="80" t="str">
        <f t="shared" si="30"/>
        <v>B</v>
      </c>
      <c r="BA38" s="70" t="str">
        <f t="shared" si="31"/>
        <v/>
      </c>
      <c r="BB38" s="81" t="str">
        <f>IF(M38="","",IF(BB37+EO38&gt;=10,10,IF(BB37+EO38&lt;=-10,-10,BB37+EO38)))</f>
        <v/>
      </c>
      <c r="BC38" s="80" t="str">
        <f t="shared" si="32"/>
        <v>P</v>
      </c>
      <c r="BD38" s="70" t="str">
        <f t="shared" si="33"/>
        <v/>
      </c>
      <c r="BE38" s="81" t="str">
        <f>IF(M38="","",IF(BE37+EP38&gt;=10,10,IF(BE37+EP38&lt;=-10,-10,BE37+EP38)))</f>
        <v/>
      </c>
      <c r="BF38" s="80" t="str">
        <f t="shared" si="34"/>
        <v>P</v>
      </c>
      <c r="BG38" s="70" t="str">
        <f t="shared" si="35"/>
        <v/>
      </c>
      <c r="BH38" s="81" t="str">
        <f>IF(M38="","",IF(BH37+EQ38&gt;=10,10,IF(BH37+EQ38&lt;=-10,-10,BH37+EQ38)))</f>
        <v/>
      </c>
      <c r="BI38" s="80" t="str">
        <f t="shared" si="36"/>
        <v>B</v>
      </c>
      <c r="BJ38" s="70" t="str">
        <f t="shared" si="37"/>
        <v/>
      </c>
      <c r="BK38" s="81" t="str">
        <f>IF(M38="","",IF(BK37+ER38&gt;=10,10,IF(BK37+ER38&lt;=-10,-10,BK37+ER38)))</f>
        <v/>
      </c>
      <c r="BL38" s="80" t="str">
        <f t="shared" si="38"/>
        <v>P</v>
      </c>
      <c r="BM38" s="70" t="str">
        <f t="shared" si="39"/>
        <v/>
      </c>
      <c r="BN38" s="81" t="str">
        <f>IF(M38="","",IF(BN37+ES38&gt;=10,10,IF(BN37+ES38&lt;=-10,-10,BN37+ES38)))</f>
        <v/>
      </c>
      <c r="BO38" s="80" t="str">
        <f t="shared" si="40"/>
        <v>B</v>
      </c>
      <c r="BP38" s="70" t="str">
        <f t="shared" si="41"/>
        <v/>
      </c>
      <c r="BQ38" s="81" t="str">
        <f>IF(M38="","",IF(BQ37+ET38&gt;=10,10,IF(BQ37+ET38&lt;=-10,-10,BQ37+ET38)))</f>
        <v/>
      </c>
      <c r="BR38" s="80" t="str">
        <f t="shared" si="42"/>
        <v>B</v>
      </c>
      <c r="BS38" s="70" t="str">
        <f t="shared" si="43"/>
        <v/>
      </c>
      <c r="BT38" s="81" t="str">
        <f>IF(M38="","",IF(BT37+EU38&gt;=10,10,IF(BT37+EU38&lt;=-10,-10,BT37+EU38)))</f>
        <v/>
      </c>
      <c r="BU38" s="80" t="str">
        <f t="shared" si="44"/>
        <v>P</v>
      </c>
      <c r="BV38" s="70" t="str">
        <f t="shared" si="45"/>
        <v/>
      </c>
      <c r="BW38" s="81" t="str">
        <f>IF(M38="","",IF(BW37+EV38&gt;=10,10,IF(BW37+EV38&lt;=-10,-10,BW37+EV38)))</f>
        <v/>
      </c>
      <c r="BX38" s="70">
        <f t="shared" si="46"/>
        <v>0</v>
      </c>
      <c r="BY38" s="70">
        <f t="shared" si="47"/>
        <v>0</v>
      </c>
      <c r="BZ38" s="72"/>
      <c r="CA38" s="80" t="str">
        <f t="shared" si="48"/>
        <v/>
      </c>
      <c r="CB38" s="70" t="str">
        <f t="shared" si="49"/>
        <v/>
      </c>
      <c r="CC38" s="70" t="str">
        <f t="shared" si="50"/>
        <v/>
      </c>
      <c r="CD38" s="70" t="str">
        <f t="shared" si="51"/>
        <v/>
      </c>
      <c r="CE38" s="70" t="str">
        <f t="shared" si="52"/>
        <v/>
      </c>
      <c r="CF38" s="70" t="str">
        <f t="shared" si="53"/>
        <v/>
      </c>
      <c r="CG38" s="70" t="str">
        <f t="shared" si="54"/>
        <v/>
      </c>
      <c r="CH38" s="70" t="str">
        <f t="shared" si="55"/>
        <v/>
      </c>
      <c r="CI38" s="70" t="str">
        <f t="shared" si="56"/>
        <v/>
      </c>
      <c r="CJ38" s="70" t="str">
        <f t="shared" si="57"/>
        <v/>
      </c>
      <c r="CK38" s="70" t="str">
        <f t="shared" si="58"/>
        <v/>
      </c>
      <c r="CL38" s="70" t="str">
        <f t="shared" si="59"/>
        <v/>
      </c>
      <c r="CM38" s="70" t="str">
        <f t="shared" si="60"/>
        <v/>
      </c>
      <c r="CN38" s="70" t="str">
        <f t="shared" si="61"/>
        <v/>
      </c>
      <c r="CO38" s="70" t="str">
        <f t="shared" si="62"/>
        <v/>
      </c>
      <c r="CP38" s="70" t="str">
        <f t="shared" si="63"/>
        <v/>
      </c>
      <c r="CQ38" s="72" t="str">
        <f t="shared" si="64"/>
        <v/>
      </c>
      <c r="CR38" s="9">
        <v>38</v>
      </c>
      <c r="CS38" s="32">
        <f t="shared" si="82"/>
        <v>33</v>
      </c>
      <c r="CT38" s="9" t="str" cm="1">
        <f t="array" ref="CT38">IFERROR(INDEX($CA$4:$CQ$4,_xlfn.AGGREGATE(15,6,COLUMN($CA$4:$CQ$4)-COLUMN($BZ$1)/($CA$38:$CQ$38=MAX($CA$38:$CQ$38)),COLUMNS(CQ$4:$CQ4))),"")</f>
        <v/>
      </c>
      <c r="CU38" s="4" t="str" cm="1">
        <f t="array" ref="CU38">IFERROR(INDEX($CA$4:$CQ$4,_xlfn.AGGREGATE(15,6,COLUMN($CA$4:$CQ$4)-COLUMN($BZ$1)/($CA$38:$CQ$38=MAX($CA$38:$CQ$38)),COLUMNS($CQ$4:CR4))),"")</f>
        <v/>
      </c>
      <c r="CV38" s="4" t="str" cm="1">
        <f t="array" ref="CV38">IFERROR(INDEX($CA$4:$CQ$4,_xlfn.AGGREGATE(15,6,COLUMN($CA$4:$CQ$4)-COLUMN($BZ$1)/($CA$38:$CQ$38=MAX($CA$38:$CQ$38)),COLUMNS($CQ$4:CS4))),"")</f>
        <v/>
      </c>
      <c r="CW38" s="8" t="str" cm="1">
        <f t="array" ref="CW38">IFERROR(INDEX($CA$4:$CQ$4,_xlfn.AGGREGATE(15,6,COLUMN($CA$4:$CQ$4)-COLUMN($BZ$1)/($CA$38:$CQ$38=MAX($CA$38:$CQ$38)),COLUMNS($CQ$4:CT4))),"")</f>
        <v/>
      </c>
      <c r="CX38" s="106" t="str">
        <f t="shared" ca="1" si="78"/>
        <v/>
      </c>
      <c r="CY38" s="4" t="str">
        <f t="shared" ca="1" si="79"/>
        <v>N</v>
      </c>
      <c r="CZ38" s="4" t="str">
        <f t="shared" ca="1" si="66"/>
        <v>BI</v>
      </c>
      <c r="DA38" s="8"/>
      <c r="DB38" s="9" t="str">
        <f>IFERROR(VLOOKUP(CT38,General!R:S,2,FALSE),"")</f>
        <v/>
      </c>
      <c r="DC38" s="4" t="str">
        <f>IFERROR(VLOOKUP(CU38,General!R:S,2,FALSE),"")</f>
        <v/>
      </c>
      <c r="DD38" s="4" t="str">
        <f>IFERROR(VLOOKUP(CV38,General!R:S,2,FALSE),"")</f>
        <v/>
      </c>
      <c r="DE38" s="8" t="str">
        <f>IFERROR(VLOOKUP(CW38,General!R:S,2,FALSE),"")</f>
        <v/>
      </c>
      <c r="DF38" s="9">
        <f ca="1">IF(CT38="",-1,COUNTIF(INDIRECT(DB38&amp;$CR$10):INDIRECT(DB38&amp;CR38),"Y"))</f>
        <v>-1</v>
      </c>
      <c r="DG38" s="4">
        <f ca="1">IF(CU38="",-1,COUNTIF(INDIRECT(DC38&amp;$CR$10):INDIRECT(DC38&amp;CR38),"Y"))</f>
        <v>-1</v>
      </c>
      <c r="DH38" s="4">
        <f ca="1">IF(CV38="",-1,COUNTIF(INDIRECT(DD38&amp;$CR$10):INDIRECT(DD38&amp;CR38),"Y"))</f>
        <v>-1</v>
      </c>
      <c r="DI38" s="32">
        <f ca="1">IF(CW38="",-1,COUNTIF(INDIRECT(DE38&amp;$CR$10):INDIRECT(DE38&amp;CR38),"Y"))</f>
        <v>-1</v>
      </c>
      <c r="DJ38" s="9" t="str" cm="1">
        <f t="array" aca="1" ref="DJ38" ca="1">IFERROR(INDEX($CT$38:$CW$38,_xlfn.AGGREGATE(15,6,COLUMN($CT$38:$CW$38)-COLUMN($CS$38)/($DF$38:$DI$38=MAX($DF$38:$DI$38)),COLUMNS($CT$38:CT38))),"")</f>
        <v/>
      </c>
      <c r="DK38" s="9" t="str" cm="1">
        <f t="array" aca="1" ref="DK38" ca="1">IFERROR(INDEX($CT$38:$CW$38,_xlfn.AGGREGATE(15,6,COLUMN($CT$38:$CW$38)-COLUMN($CS$38)/($DF$38:$DI$38=MAX($DF$38:$DI$38)),COLUMNS($CT$38:CU38))),"")</f>
        <v/>
      </c>
      <c r="DL38" s="9" t="str" cm="1">
        <f t="array" aca="1" ref="DL38" ca="1">IFERROR(INDEX($CT$38:$CW$38,_xlfn.AGGREGATE(15,6,COLUMN($CT$38:$CW$38)-COLUMN($CS$38)/($DF$38:$DI$38=MAX($DF$38:$DI$38)),COLUMNS($CT$38:CV38))),"")</f>
        <v/>
      </c>
      <c r="DM38" s="9" t="str" cm="1">
        <f t="array" aca="1" ref="DM38" ca="1">IFERROR(INDEX($CT$38:$CW$38,_xlfn.AGGREGATE(15,6,COLUMN($CT$38:$CW$38)-COLUMN($CS$38)/($DF$38:$DI$38=MAX($DF$38:$DI$38)),COLUMNS($CT$38:CW38))),"")</f>
        <v/>
      </c>
      <c r="DN38" s="117">
        <f t="shared" ca="1" si="80"/>
        <v>4</v>
      </c>
      <c r="DO38" s="32">
        <f t="shared" ca="1" si="81"/>
        <v>0</v>
      </c>
      <c r="DP38" s="8" t="str">
        <f t="shared" ca="1" si="9"/>
        <v/>
      </c>
      <c r="DQ38" s="9" t="str">
        <f t="shared" ca="1" si="5"/>
        <v>T</v>
      </c>
      <c r="DR38" s="4" t="str">
        <f t="shared" ca="1" si="6"/>
        <v>T</v>
      </c>
      <c r="DS38" s="4" t="str">
        <f t="shared" ca="1" si="7"/>
        <v>C</v>
      </c>
      <c r="DT38" s="4" t="str">
        <f t="shared" ca="1" si="2"/>
        <v>LW</v>
      </c>
      <c r="DU38" s="4" t="str">
        <f t="shared" ca="1" si="3"/>
        <v>1010</v>
      </c>
      <c r="DV38" s="4" t="str">
        <f t="shared" ca="1" si="4"/>
        <v>WW</v>
      </c>
      <c r="DW38" s="1" t="str">
        <f ca="1">IF(M37="","",IF(DQ38="B",IF(M37="P",FQ38,""),IF(M36="B",FQ38,"")))</f>
        <v/>
      </c>
      <c r="DX38" s="1" t="str">
        <f ca="1">IF(M37="","",IF(DQ38="B",IF(M37="B",FQ38,""),IF(M36="P",FQ38,"")))</f>
        <v>B</v>
      </c>
      <c r="DY38" s="1" t="str">
        <f ca="1">IF(M37="","",IF(DR38="C",IF(M37="B",FS38,""),IF(M36="B",FS38,"")))</f>
        <v/>
      </c>
      <c r="DZ38" s="1" t="str">
        <f ca="1">IF(M37="","",IF(DR38="C",IF(M37="P",FS38,""),IF(M36="P",FS38,"")))</f>
        <v>B</v>
      </c>
      <c r="EA38" s="1" t="str">
        <f ca="1">IF(M37="","",IF(AND(DW38="L5",DZ38="L5",FG38=""),"L0",FF38))</f>
        <v>B</v>
      </c>
      <c r="EB38" s="1" t="str">
        <f ca="1">IF(M37="","",IF(AND(DX38="L5",DZ38="L5",FF38=""),"L0",FG38))</f>
        <v/>
      </c>
      <c r="EC38" s="1">
        <f ca="1">IF(D38="",0,IF(OR(D38="B",D38="XB"),1,INT(RIGHT(D38))))+IF(I38="",0,IF(OR(I38="B",I38="XB"),1,INT(RIGHT(I38))))+IF(P38="",0,IF(OR(P38="B",P38="XB"),1,INT(RIGHT(P38))))</f>
        <v>0</v>
      </c>
      <c r="ED38" s="1">
        <f ca="1">IF(E38="",0,IF(OR(E38="B",E38="XB"),1,INT(RIGHT(E38))))+IF(J38="",0,IF(OR(J38="B",J38="XB"),1,INT(RIGHT(J38))))+IF(Q38="",0,IF(OR(Q38="B",Q38="XB"),1,INT(RIGHT(Q38))))</f>
        <v>3</v>
      </c>
      <c r="EE38" s="9" t="str">
        <f>IF(M38="","",IF(EE37+EF38&gt;=10,10,IF(EE37+EF38&lt;=-10,-10,EE37+EF38)))</f>
        <v/>
      </c>
      <c r="EF38" s="4">
        <f>IF(Z38="",0,IFERROR(VLOOKUP(Z33&amp;Z34&amp;Z35&amp;Z36&amp;Z37&amp;Z38,General!I:J,2,FALSE),0))</f>
        <v>0</v>
      </c>
      <c r="EG38" s="4">
        <f>IF(AC38="",0,IFERROR(VLOOKUP(AC33&amp;AC34&amp;AC35&amp;AC36&amp;AC37&amp;AC38,General!I:J,2,FALSE),0))</f>
        <v>0</v>
      </c>
      <c r="EH38" s="4">
        <f>IF(AF38="",0,IFERROR(VLOOKUP(AF33&amp;AF34&amp;AF35&amp;AF36&amp;AF37&amp;AF38,General!I:J,2,FALSE),0))</f>
        <v>0</v>
      </c>
      <c r="EI38" s="4">
        <f>IF(AI38="",0,IFERROR(VLOOKUP(AI33&amp;AI34&amp;AI35&amp;AI36&amp;AI37&amp;AI38,General!I:J,2,FALSE),0))</f>
        <v>0</v>
      </c>
      <c r="EJ38" s="4">
        <f>IF(AL38="",0,IFERROR(VLOOKUP(AL33&amp;AL34&amp;AL35&amp;AL36&amp;AL37&amp;AL38,General!I:J,2,FALSE),0))</f>
        <v>0</v>
      </c>
      <c r="EK38" s="4">
        <f>IF(AO38="",0,IFERROR(VLOOKUP(AO33&amp;AO34&amp;AO35&amp;AO36&amp;AO37&amp;AO38,General!I:J,2,FALSE),0))</f>
        <v>0</v>
      </c>
      <c r="EL38" s="4">
        <f>IF(AR38="",0,IFERROR(VLOOKUP(AR33&amp;AR34&amp;AR35&amp;AR36&amp;AR37&amp;AR38,General!I:J,2,FALSE),0))</f>
        <v>0</v>
      </c>
      <c r="EM38" s="4">
        <f>IF(AU38="",0,IFERROR(VLOOKUP(AU33&amp;AU34&amp;AU35&amp;AU36&amp;AU37&amp;AU38,General!I:J,2,FALSE),0))</f>
        <v>0</v>
      </c>
      <c r="EN38" s="4">
        <f>IF(AX38="",0,IFERROR(VLOOKUP(AX33&amp;AX34&amp;AX35&amp;AX36&amp;AX37&amp;AX38,General!I:J,2,FALSE),0))</f>
        <v>0</v>
      </c>
      <c r="EO38" s="4">
        <f>IF(BA38="",0,IFERROR(VLOOKUP(BA33&amp;BA34&amp;BA35&amp;BA36&amp;BA37&amp;BA38,General!I:J,2,FALSE),0))</f>
        <v>0</v>
      </c>
      <c r="EP38" s="4">
        <f>IF(BD38="",0,IFERROR(VLOOKUP(BD33&amp;BD34&amp;BD35&amp;BD36&amp;BD37&amp;BD38,General!I:J,2,FALSE),0))</f>
        <v>0</v>
      </c>
      <c r="EQ38" s="4">
        <f>IF(BG38="",0,IFERROR(VLOOKUP(BG33&amp;BG34&amp;BG35&amp;BG36&amp;BG37&amp;BG38,General!I:J,2,FALSE),0))</f>
        <v>0</v>
      </c>
      <c r="ER38" s="4">
        <f>IF(BJ38="",0,IFERROR(VLOOKUP(BJ33&amp;BJ34&amp;BJ35&amp;BJ36&amp;BJ37&amp;BJ38,General!I:J,2,FALSE),0))</f>
        <v>0</v>
      </c>
      <c r="ES38" s="4">
        <f>IF(BM38="",0,IFERROR(VLOOKUP(BM33&amp;BM34&amp;BM35&amp;BM36&amp;BM37&amp;BM38,General!I:J,2,FALSE),0))</f>
        <v>0</v>
      </c>
      <c r="ET38" s="4">
        <f>IF(BP38="",0,IFERROR(VLOOKUP(BP33&amp;BP34&amp;BP35&amp;BP36&amp;BP37&amp;BP38,General!I:J,2,FALSE),0))</f>
        <v>0</v>
      </c>
      <c r="EU38" s="4">
        <f>IF(BS38="",0,IFERROR(VLOOKUP(BS33&amp;BS34&amp;BS35&amp;BS36&amp;BS37&amp;BS38,General!I:J,2,FALSE),0))</f>
        <v>0</v>
      </c>
      <c r="EV38" s="8">
        <f>IF(BV38="",0,IFERROR(VLOOKUP(BV33&amp;BV34&amp;BV35&amp;BV36&amp;BV37&amp;BV38,General!I:J,2,FALSE),0))</f>
        <v>0</v>
      </c>
      <c r="EW38" s="1" t="str">
        <f ca="1">IF(M37="","",IF(FE37="R","S",IF(EW37="S","C",IF(S37&gt;=0,"S","C"))))</f>
        <v>S</v>
      </c>
      <c r="EX38" s="1" t="str">
        <f ca="1">IF(OR(F34&amp;F35&amp;F36="WLW",F35&amp;F36="WW"),"Y","N")</f>
        <v>N</v>
      </c>
      <c r="EY38" s="1" t="str">
        <f ca="1">IF(OR(K34&amp;K35&amp;K36="WLW",K35&amp;K36="WW"),"Y","N")</f>
        <v>N</v>
      </c>
      <c r="EZ38" s="1" t="str">
        <f ca="1">IF(OR(R34&amp;R35&amp;R36="WLW",R35&amp;R36="WW"),"Y","N")</f>
        <v>Y</v>
      </c>
      <c r="FA38" s="1">
        <f ca="1">IF(M37="","",IF(EW38="S",1,FA37+1))</f>
        <v>1</v>
      </c>
      <c r="FB38" s="14" t="str">
        <f ca="1">IF(FB37="Y","N",IF(M37="","",(IF(AND(F37&amp;F38="WW",OR(EW37&amp;EW38="SC",EW37&amp;EW38="CC")),"Y",IF(AND(F36&amp;F37&amp;F38="WLW",FQ38&lt;&gt;"B",OR(EW36&amp;EW37&amp;EW38="SCC",EW36&amp;EW37&amp;EW38="CCC")),"Y","N")))))</f>
        <v>N</v>
      </c>
      <c r="FC38" s="1" t="str">
        <f ca="1">IF(FC37="Y","N",IF(M37="","",IF(AND(K37&amp;K38="WW",OR(EW37&amp;EW38="SC",EW37&amp;EW38="CC")),"Y",IF(AND(K36&amp;K37&amp;K38="WLW",FS38&lt;&gt;"B",OR(EW36&amp;EW37&amp;EW38="SCC",EW36&amp;EW37&amp;EW38="CCC")),"Y","N"))))</f>
        <v>N</v>
      </c>
      <c r="FD38" s="1" t="str">
        <f ca="1">IF(FD37="Y","N",IF(M37="","",IF(AND(R37&amp;R38="WW",OR(EW37&amp;EW38="SC",EW37&amp;EW38="CC")),"Y",IF(AND(R36&amp;R37&amp;R38="WLW",FU38&lt;&gt;"B",OR(EW36&amp;EW37&amp;EW38="SCC",EW36&amp;EW37&amp;EW38="CCC")),"Y","N"))))</f>
        <v>N</v>
      </c>
      <c r="FE38" s="1" t="str">
        <f ca="1">IF(M37="","",IF(AND(S38&lt;0,FA38&gt;2,S38&gt;=(2-FA38)),"R","N"))</f>
        <v>N</v>
      </c>
      <c r="FF38" s="1" t="str">
        <f ca="1">IF(M37="","",IF(DS38="B",IF(M37="P",FU38,""),IF(M37="B",FU38,"")))</f>
        <v>B</v>
      </c>
      <c r="FG38" s="1" t="str">
        <f ca="1">IF(M37="","",IF(DS38="B",IF(M37="B",FU38,""),IF(M37="P",FU38,"")))</f>
        <v/>
      </c>
      <c r="FH38" s="1" t="str">
        <f>IF(M38="P",IF(FH37="",1,FH37+1),"")</f>
        <v/>
      </c>
      <c r="FI38" s="1" t="str">
        <f>IF(M38="B",IF(FI37="",1,FI37+1),"")</f>
        <v/>
      </c>
      <c r="FJ38" s="1" t="str">
        <f t="shared" si="83"/>
        <v>01230</v>
      </c>
      <c r="FK38" s="1" t="str">
        <f t="shared" si="84"/>
        <v>30001</v>
      </c>
      <c r="FL38" s="1" t="str">
        <f t="shared" si="67"/>
        <v>001230</v>
      </c>
      <c r="FM38" s="1" t="str">
        <f t="shared" si="68"/>
        <v>230001</v>
      </c>
      <c r="FN38" s="1" t="str">
        <f t="shared" si="69"/>
        <v>P</v>
      </c>
      <c r="FO38" s="1" t="str">
        <f t="shared" si="70"/>
        <v>P</v>
      </c>
      <c r="FP38" s="1" t="str">
        <f ca="1">IF(DW37="",DX37,DW37)&amp;F37</f>
        <v>F2W</v>
      </c>
      <c r="FQ38" s="1" t="str">
        <f t="shared" ca="1" si="71"/>
        <v>B</v>
      </c>
      <c r="FR38" s="1" t="str">
        <f ca="1">IF(DY37="",DZ37,DY37)&amp;K37</f>
        <v>10</v>
      </c>
      <c r="FS38" s="1" t="str">
        <f t="shared" ca="1" si="72"/>
        <v>B</v>
      </c>
      <c r="FT38" s="1" t="str">
        <f ca="1">IF(EA37="",EB37,EA37)&amp;R37</f>
        <v>L4W</v>
      </c>
      <c r="FU38" s="1" t="str">
        <f t="shared" ca="1" si="73"/>
        <v>B</v>
      </c>
      <c r="FV38" s="1">
        <f t="shared" ca="1" si="74"/>
        <v>1</v>
      </c>
      <c r="FW38" s="1">
        <f t="shared" ca="1" si="75"/>
        <v>1</v>
      </c>
      <c r="FX38" s="1">
        <f t="shared" ca="1" si="76"/>
        <v>1</v>
      </c>
      <c r="GA38" s="1">
        <f>General!A36</f>
        <v>0</v>
      </c>
      <c r="GB38" s="1">
        <f>General!B36</f>
        <v>0</v>
      </c>
      <c r="GC38" s="1" t="str">
        <f>General!C36</f>
        <v/>
      </c>
      <c r="GD38" s="1">
        <f>General!D36</f>
        <v>0</v>
      </c>
      <c r="GF38" s="1" t="str">
        <f>General!F36</f>
        <v>LLWLW</v>
      </c>
      <c r="GG38" s="1">
        <f>General!G36</f>
        <v>1</v>
      </c>
    </row>
    <row r="39" spans="1:189" ht="15.75" thickBot="1">
      <c r="A39" s="1">
        <v>30</v>
      </c>
      <c r="B39" s="33" t="str">
        <f>IF(M38="","",IF(EC39=ED39,"NB",IF(EC39&gt;ED39,"P"&amp;(EC39-ED39),"B"&amp;(ED39-EC39))))</f>
        <v/>
      </c>
      <c r="C39" s="50" t="str">
        <f t="shared" ca="1" si="1"/>
        <v/>
      </c>
      <c r="D39" s="46" t="str">
        <f t="shared" si="11"/>
        <v/>
      </c>
      <c r="E39" s="47" t="str">
        <f t="shared" si="12"/>
        <v/>
      </c>
      <c r="F39" s="10" t="str">
        <f t="shared" si="8"/>
        <v/>
      </c>
      <c r="H39" s="53"/>
      <c r="I39" s="46"/>
      <c r="J39" s="25" t="str">
        <f t="shared" si="13"/>
        <v/>
      </c>
      <c r="K39" s="13" t="str">
        <f t="shared" ca="1" si="14"/>
        <v/>
      </c>
      <c r="L39" s="30"/>
      <c r="M39" s="17"/>
      <c r="O39" s="9" t="str">
        <f>IF(M38="","",VLOOKUP(CZ39,General!U:V,2,FALSE))</f>
        <v/>
      </c>
      <c r="P39" s="12" t="str">
        <f>IF(M38="","",IF(W39="P",FU39,""))</f>
        <v/>
      </c>
      <c r="Q39" s="25" t="str">
        <f>IF(M38="","",IF(W39="B",FU39,""))</f>
        <v/>
      </c>
      <c r="R39" s="43" t="str">
        <f t="shared" si="15"/>
        <v/>
      </c>
      <c r="S39" s="43">
        <f t="shared" ca="1" si="16"/>
        <v>-1</v>
      </c>
      <c r="T39" s="57" t="str">
        <f>IF(M38="","",IF(EW39="S","",IF(S39&gt;=0,S39,IF(FE39="R",S39,""))))</f>
        <v/>
      </c>
      <c r="U39" s="43" t="str">
        <f>IF(M39="","",IF(T39="",SUM($T$5:$T39)+S39,SUM($T$5:$T39)))</f>
        <v/>
      </c>
      <c r="V39" s="68" t="str">
        <f t="shared" si="85"/>
        <v/>
      </c>
      <c r="W39" s="80" t="str" cm="1">
        <f t="array" aca="1" ref="W39" ca="1">IF(M38="","",INDIRECT(CZ39&amp; CR39))</f>
        <v/>
      </c>
      <c r="X39" s="72" t="str" cm="1">
        <f t="array" aca="1" ref="X39" ca="1">IF(M38="","",INDIRECT(VLOOKUP(CZ39,General!R:T,3,FALSE) &amp; CR39))</f>
        <v/>
      </c>
      <c r="Y39" s="80" t="str">
        <f>IF(M38="","",FN39)</f>
        <v/>
      </c>
      <c r="Z39" s="70" t="str">
        <f t="shared" si="17"/>
        <v/>
      </c>
      <c r="AA39" s="81" t="str">
        <f>IF(M39="","",IF(EE38+EF39&gt;=10,10,IF(EE38+EF39&lt;=-10,-10,EE38+EF39)))</f>
        <v/>
      </c>
      <c r="AB39" s="80" t="str">
        <f>IF(M38="","",IF(FN39="B","P","B"))</f>
        <v/>
      </c>
      <c r="AC39" s="70" t="str">
        <f t="shared" si="18"/>
        <v/>
      </c>
      <c r="AD39" s="81" t="str">
        <f>IF(M39="","",IF(AD38+EG39&gt;=10,10,IF(AD38+EG39&lt;=-10,-10,AD38+EG39)))</f>
        <v/>
      </c>
      <c r="AE39" s="80" t="str">
        <f>IF(M38="","",FO39)</f>
        <v/>
      </c>
      <c r="AF39" s="70" t="str">
        <f t="shared" si="19"/>
        <v/>
      </c>
      <c r="AG39" s="81" t="str">
        <f>IF(M39="","",IF(AG38+EH39&gt;=10,10,IF(AG38+EH39&lt;=-10,-10,AG38+EH39)))</f>
        <v/>
      </c>
      <c r="AH39" s="80" t="str">
        <f>IF(M38="","",IF(FO39="B","P","B"))</f>
        <v/>
      </c>
      <c r="AI39" s="70" t="str">
        <f t="shared" si="20"/>
        <v/>
      </c>
      <c r="AJ39" s="81" t="str">
        <f>IF(M39="","",IF(AJ38+EI39&gt;=10,10,IF(AJ38+EI39&lt;=-10,-10,AJ38+EI39)))</f>
        <v/>
      </c>
      <c r="AK39" s="80" t="str">
        <f t="shared" si="77"/>
        <v/>
      </c>
      <c r="AL39" s="70" t="str">
        <f t="shared" si="21"/>
        <v/>
      </c>
      <c r="AM39" s="81" t="str">
        <f>IF(M39="","",IF(AM38+EJ39&gt;=10,10,IF(AM38+EJ39&lt;=-10,-10,AM38+EJ39)))</f>
        <v/>
      </c>
      <c r="AN39" s="80" t="str">
        <f t="shared" si="22"/>
        <v/>
      </c>
      <c r="AO39" s="70" t="str">
        <f t="shared" si="23"/>
        <v/>
      </c>
      <c r="AP39" s="81" t="str">
        <f>IF(M39="","",IF(AP38+EK39&gt;=10,10,IF(AP38+EK39&lt;=-10,-10,AP38+EK39)))</f>
        <v/>
      </c>
      <c r="AQ39" s="80" t="str">
        <f t="shared" si="24"/>
        <v/>
      </c>
      <c r="AR39" s="70" t="str">
        <f t="shared" si="25"/>
        <v/>
      </c>
      <c r="AS39" s="81" t="str">
        <f>IF(M39="","",IF(AS38+EL39&gt;=10,10,IF(AS38+EL39&lt;=-10,-10,AS38+EL39)))</f>
        <v/>
      </c>
      <c r="AT39" s="80" t="str">
        <f t="shared" si="26"/>
        <v/>
      </c>
      <c r="AU39" s="70" t="str">
        <f t="shared" si="27"/>
        <v/>
      </c>
      <c r="AV39" s="81" t="str">
        <f>IF(M39="","",IF(AV38+EM39&gt;=10,10,IF(AV38+EM39&lt;=-10,-10,AV38+EM39)))</f>
        <v/>
      </c>
      <c r="AW39" s="80" t="str">
        <f t="shared" si="28"/>
        <v/>
      </c>
      <c r="AX39" s="70" t="str">
        <f t="shared" si="29"/>
        <v/>
      </c>
      <c r="AY39" s="81" t="str">
        <f>IF(M39="","",IF(AY38+EN39&gt;=10,10,IF(AY38+EN39&lt;=-10,-10,AY38+EN39)))</f>
        <v/>
      </c>
      <c r="AZ39" s="80" t="str">
        <f t="shared" si="30"/>
        <v/>
      </c>
      <c r="BA39" s="70" t="str">
        <f t="shared" si="31"/>
        <v/>
      </c>
      <c r="BB39" s="81" t="str">
        <f>IF(M39="","",IF(BB38+EO39&gt;=10,10,IF(BB38+EO39&lt;=-10,-10,BB38+EO39)))</f>
        <v/>
      </c>
      <c r="BC39" s="80" t="str">
        <f t="shared" si="32"/>
        <v/>
      </c>
      <c r="BD39" s="70" t="str">
        <f t="shared" si="33"/>
        <v/>
      </c>
      <c r="BE39" s="81" t="str">
        <f>IF(M39="","",IF(BE38+EP39&gt;=10,10,IF(BE38+EP39&lt;=-10,-10,BE38+EP39)))</f>
        <v/>
      </c>
      <c r="BF39" s="80" t="str">
        <f t="shared" si="34"/>
        <v/>
      </c>
      <c r="BG39" s="70" t="str">
        <f t="shared" si="35"/>
        <v/>
      </c>
      <c r="BH39" s="81" t="str">
        <f>IF(M39="","",IF(BH38+EQ39&gt;=10,10,IF(BH38+EQ39&lt;=-10,-10,BH38+EQ39)))</f>
        <v/>
      </c>
      <c r="BI39" s="80" t="str">
        <f t="shared" si="36"/>
        <v/>
      </c>
      <c r="BJ39" s="70" t="str">
        <f t="shared" si="37"/>
        <v/>
      </c>
      <c r="BK39" s="81" t="str">
        <f>IF(M39="","",IF(BK38+ER39&gt;=10,10,IF(BK38+ER39&lt;=-10,-10,BK38+ER39)))</f>
        <v/>
      </c>
      <c r="BL39" s="80" t="str">
        <f t="shared" si="38"/>
        <v/>
      </c>
      <c r="BM39" s="70" t="str">
        <f t="shared" si="39"/>
        <v/>
      </c>
      <c r="BN39" s="81" t="str">
        <f>IF(M39="","",IF(BN38+ES39&gt;=10,10,IF(BN38+ES39&lt;=-10,-10,BN38+ES39)))</f>
        <v/>
      </c>
      <c r="BO39" s="80" t="str">
        <f t="shared" si="40"/>
        <v/>
      </c>
      <c r="BP39" s="70" t="str">
        <f t="shared" si="41"/>
        <v/>
      </c>
      <c r="BQ39" s="81" t="str">
        <f>IF(M39="","",IF(BQ38+ET39&gt;=10,10,IF(BQ38+ET39&lt;=-10,-10,BQ38+ET39)))</f>
        <v/>
      </c>
      <c r="BR39" s="80" t="str">
        <f t="shared" si="42"/>
        <v/>
      </c>
      <c r="BS39" s="70" t="str">
        <f t="shared" si="43"/>
        <v/>
      </c>
      <c r="BT39" s="81" t="str">
        <f>IF(M39="","",IF(BT38+EU39&gt;=10,10,IF(BT38+EU39&lt;=-10,-10,BT38+EU39)))</f>
        <v/>
      </c>
      <c r="BU39" s="80" t="str">
        <f t="shared" si="44"/>
        <v/>
      </c>
      <c r="BV39" s="70" t="str">
        <f t="shared" si="45"/>
        <v/>
      </c>
      <c r="BW39" s="81" t="str">
        <f>IF(M39="","",IF(BW38+EV39&gt;=10,10,IF(BW38+EV39&lt;=-10,-10,BW38+EV39)))</f>
        <v/>
      </c>
      <c r="BX39" s="70">
        <f t="shared" si="46"/>
        <v>0</v>
      </c>
      <c r="BY39" s="70">
        <f t="shared" si="47"/>
        <v>0</v>
      </c>
      <c r="BZ39" s="72"/>
      <c r="CA39" s="80" t="str">
        <f t="shared" si="48"/>
        <v/>
      </c>
      <c r="CB39" s="70" t="str">
        <f t="shared" si="49"/>
        <v/>
      </c>
      <c r="CC39" s="70" t="str">
        <f t="shared" si="50"/>
        <v/>
      </c>
      <c r="CD39" s="70" t="str">
        <f t="shared" si="51"/>
        <v/>
      </c>
      <c r="CE39" s="70" t="str">
        <f t="shared" si="52"/>
        <v/>
      </c>
      <c r="CF39" s="70" t="str">
        <f t="shared" si="53"/>
        <v/>
      </c>
      <c r="CG39" s="70" t="str">
        <f t="shared" si="54"/>
        <v/>
      </c>
      <c r="CH39" s="70" t="str">
        <f t="shared" si="55"/>
        <v/>
      </c>
      <c r="CI39" s="70" t="str">
        <f t="shared" si="56"/>
        <v/>
      </c>
      <c r="CJ39" s="70" t="str">
        <f t="shared" si="57"/>
        <v/>
      </c>
      <c r="CK39" s="70" t="str">
        <f t="shared" si="58"/>
        <v/>
      </c>
      <c r="CL39" s="70" t="str">
        <f t="shared" si="59"/>
        <v/>
      </c>
      <c r="CM39" s="70" t="str">
        <f t="shared" si="60"/>
        <v/>
      </c>
      <c r="CN39" s="70" t="str">
        <f t="shared" si="61"/>
        <v/>
      </c>
      <c r="CO39" s="70" t="str">
        <f t="shared" si="62"/>
        <v/>
      </c>
      <c r="CP39" s="70" t="str">
        <f t="shared" si="63"/>
        <v/>
      </c>
      <c r="CQ39" s="72" t="str">
        <f t="shared" si="64"/>
        <v/>
      </c>
      <c r="CR39" s="9">
        <v>39</v>
      </c>
      <c r="CS39" s="32">
        <f t="shared" si="82"/>
        <v>34</v>
      </c>
      <c r="CT39" s="9" t="str" cm="1">
        <f t="array" ref="CT39">IFERROR(INDEX($CA$4:$CQ$4,_xlfn.AGGREGATE(15,6,COLUMN($CA$4:$CQ$4)-COLUMN($BZ$1)/($CA$39:$CQ$39=MAX($CA$39:$CQ$39)),COLUMNS(CQ$4:$CQ4))),"")</f>
        <v/>
      </c>
      <c r="CU39" s="4" t="str" cm="1">
        <f t="array" ref="CU39">IFERROR(INDEX($CA$4:$CQ$4,_xlfn.AGGREGATE(15,6,COLUMN($CA$4:$CQ$4)-COLUMN($BZ$1)/($CA$39:$CQ$39=MAX($CA$39:$CQ$39)),COLUMNS($CQ$4:CR4))),"")</f>
        <v/>
      </c>
      <c r="CV39" s="4" t="str" cm="1">
        <f t="array" ref="CV39">IFERROR(INDEX($CA$4:$CQ$4,_xlfn.AGGREGATE(15,6,COLUMN($CA$4:$CQ$4)-COLUMN($BZ$1)/($CA$39:$CQ$39=MAX($CA$39:$CQ$39)),COLUMNS($CQ$4:CS4))),"")</f>
        <v/>
      </c>
      <c r="CW39" s="8" t="str" cm="1">
        <f t="array" ref="CW39">IFERROR(INDEX($CA$4:$CQ$4,_xlfn.AGGREGATE(15,6,COLUMN($CA$4:$CQ$4)-COLUMN($BZ$1)/($CA$39:$CQ$39=MAX($CA$39:$CQ$39)),COLUMNS($CQ$4:CT4))),"")</f>
        <v/>
      </c>
      <c r="CX39" s="106" t="str">
        <f t="shared" ca="1" si="78"/>
        <v/>
      </c>
      <c r="CY39" s="4" t="str">
        <f t="shared" ca="1" si="79"/>
        <v>R</v>
      </c>
      <c r="CZ39" s="4" t="str">
        <f t="shared" ca="1" si="66"/>
        <v/>
      </c>
      <c r="DA39" s="8"/>
      <c r="DB39" s="9" t="str">
        <f>IFERROR(VLOOKUP(CT39,General!R:S,2,FALSE),"")</f>
        <v/>
      </c>
      <c r="DC39" s="4" t="str">
        <f>IFERROR(VLOOKUP(CU39,General!R:S,2,FALSE),"")</f>
        <v/>
      </c>
      <c r="DD39" s="4" t="str">
        <f>IFERROR(VLOOKUP(CV39,General!R:S,2,FALSE),"")</f>
        <v/>
      </c>
      <c r="DE39" s="8" t="str">
        <f>IFERROR(VLOOKUP(CW39,General!R:S,2,FALSE),"")</f>
        <v/>
      </c>
      <c r="DF39" s="9">
        <f ca="1">IF(CT39="",-1,COUNTIF(INDIRECT(DB39&amp;$CR$10):INDIRECT(DB39&amp;CR39),"Y"))</f>
        <v>-1</v>
      </c>
      <c r="DG39" s="4">
        <f ca="1">IF(CU39="",-1,COUNTIF(INDIRECT(DC39&amp;$CR$10):INDIRECT(DC39&amp;CR39),"Y"))</f>
        <v>-1</v>
      </c>
      <c r="DH39" s="4">
        <f ca="1">IF(CV39="",-1,COUNTIF(INDIRECT(DD39&amp;$CR$10):INDIRECT(DD39&amp;CR39),"Y"))</f>
        <v>-1</v>
      </c>
      <c r="DI39" s="32">
        <f ca="1">IF(CW39="",-1,COUNTIF(INDIRECT(DE39&amp;$CR$10):INDIRECT(DE39&amp;CR39),"Y"))</f>
        <v>-1</v>
      </c>
      <c r="DJ39" s="9" t="str" cm="1">
        <f t="array" aca="1" ref="DJ39" ca="1">IFERROR(INDEX($CT$39:$CW$39,_xlfn.AGGREGATE(15,6,COLUMN($CT$39:$CW$39)-COLUMN($CS$39)/($DF$39:$DI$39=MAX($DF$39:$DI$39)),COLUMNS($CT$39:CT39))),"")</f>
        <v/>
      </c>
      <c r="DK39" s="9" t="str" cm="1">
        <f t="array" aca="1" ref="DK39" ca="1">IFERROR(INDEX($CT$39:$CW$39,_xlfn.AGGREGATE(15,6,COLUMN($CT$39:$CW$39)-COLUMN($CS$39)/($DF$39:$DI$39=MAX($DF$39:$DI$39)),COLUMNS($CT$39:CU39))),"")</f>
        <v/>
      </c>
      <c r="DL39" s="9" t="str" cm="1">
        <f t="array" aca="1" ref="DL39" ca="1">IFERROR(INDEX($CT$39:$CW$39,_xlfn.AGGREGATE(15,6,COLUMN($CT$39:$CW$39)-COLUMN($CS$39)/($DF$39:$DI$39=MAX($DF$39:$DI$39)),COLUMNS($CT$39:CV39))),"")</f>
        <v/>
      </c>
      <c r="DM39" s="9" t="str" cm="1">
        <f t="array" aca="1" ref="DM39" ca="1">IFERROR(INDEX($CT$39:$CW$39,_xlfn.AGGREGATE(15,6,COLUMN($CT$39:$CW$39)-COLUMN($CS$39)/($DF$39:$DI$39=MAX($DF$39:$DI$39)),COLUMNS($CT$39:CW39))),"")</f>
        <v/>
      </c>
      <c r="DN39" s="117">
        <f t="shared" ca="1" si="80"/>
        <v>4</v>
      </c>
      <c r="DO39" s="32">
        <f t="shared" ca="1" si="81"/>
        <v>0</v>
      </c>
      <c r="DP39" s="8" t="str">
        <f t="shared" ca="1" si="9"/>
        <v/>
      </c>
      <c r="DQ39" s="9" t="str">
        <f t="shared" ca="1" si="5"/>
        <v>T</v>
      </c>
      <c r="DR39" s="4" t="str">
        <f t="shared" ca="1" si="6"/>
        <v>T</v>
      </c>
      <c r="DS39" s="4" t="str">
        <f t="shared" ca="1" si="7"/>
        <v>C</v>
      </c>
      <c r="DT39" s="4" t="str">
        <f t="shared" ref="DT39:DT70" ca="1" si="86">F37&amp;F38</f>
        <v>W</v>
      </c>
      <c r="DU39" s="4" t="str">
        <f t="shared" ref="DU39:DU70" ca="1" si="87">K37&amp;K38</f>
        <v>10</v>
      </c>
      <c r="DV39" s="4" t="str">
        <f t="shared" ref="DV39:DV70" ca="1" si="88">R37&amp;R38</f>
        <v>WL</v>
      </c>
      <c r="DW39" s="1" t="str">
        <f>IF(M38="","",IF(DQ39="B",IF(M38="P",FQ39,""),IF(M37="B",FQ39,"")))</f>
        <v/>
      </c>
      <c r="DX39" s="1" t="str">
        <f>IF(M38="","",IF(DQ39="B",IF(M38="B",FQ39,""),IF(M37="P",FQ39,"")))</f>
        <v/>
      </c>
      <c r="DY39" s="1" t="str">
        <f>IF(M38="","",IF(DR39="C",IF(M38="B",FS39,""),IF(M37="B",FS39,"")))</f>
        <v/>
      </c>
      <c r="DZ39" s="1" t="str">
        <f>IF(M38="","",IF(DR39="C",IF(M38="P",FS39,""),IF(M37="P",FS39,"")))</f>
        <v/>
      </c>
      <c r="EA39" s="1" t="str">
        <f>IF(M38="","",IF(AND(DW39="L5",DZ39="L5",FG39=""),"L0",FF39))</f>
        <v/>
      </c>
      <c r="EB39" s="1" t="str">
        <f>IF(M38="","",IF(AND(DX39="L5",DZ39="L5",FF39=""),"L0",FG39))</f>
        <v/>
      </c>
      <c r="EC39" s="1">
        <f>IF(D39="",0,IF(OR(D39="B",D39="XB"),1,INT(RIGHT(D39))))+IF(I39="",0,IF(OR(I39="B",I39="XB"),1,INT(RIGHT(I39))))+IF(P39="",0,IF(OR(P39="B",P39="XB"),1,INT(RIGHT(P39))))</f>
        <v>0</v>
      </c>
      <c r="ED39" s="1">
        <f>IF(E39="",0,IF(OR(E39="B",E39="XB"),1,INT(RIGHT(E39))))+IF(J39="",0,IF(OR(J39="B",J39="XB"),1,INT(RIGHT(J39))))+IF(Q39="",0,IF(OR(Q39="B",Q39="XB"),1,INT(RIGHT(Q39))))</f>
        <v>0</v>
      </c>
      <c r="EE39" s="9" t="str">
        <f>IF(M39="","",IF(EE38+EF39&gt;=10,10,IF(EE38+EF39&lt;=-10,-10,EE38+EF39)))</f>
        <v/>
      </c>
      <c r="EF39" s="4">
        <f>IF(Z39="",0,IFERROR(VLOOKUP(Z34&amp;Z35&amp;Z36&amp;Z37&amp;Z38&amp;Z39,General!I:J,2,FALSE),0))</f>
        <v>0</v>
      </c>
      <c r="EG39" s="4">
        <f>IF(AC39="",0,IFERROR(VLOOKUP(AC34&amp;AC35&amp;AC36&amp;AC37&amp;AC38&amp;AC39,General!I:J,2,FALSE),0))</f>
        <v>0</v>
      </c>
      <c r="EH39" s="4">
        <f>IF(AF39="",0,IFERROR(VLOOKUP(AF34&amp;AF35&amp;AF36&amp;AF37&amp;AF38&amp;AF39,General!I:J,2,FALSE),0))</f>
        <v>0</v>
      </c>
      <c r="EI39" s="4">
        <f>IF(AI39="",0,IFERROR(VLOOKUP(AI34&amp;AI35&amp;AI36&amp;AI37&amp;AI38&amp;AI39,General!I:J,2,FALSE),0))</f>
        <v>0</v>
      </c>
      <c r="EJ39" s="4">
        <f>IF(AL39="",0,IFERROR(VLOOKUP(AL34&amp;AL35&amp;AL36&amp;AL37&amp;AL38&amp;AL39,General!I:J,2,FALSE),0))</f>
        <v>0</v>
      </c>
      <c r="EK39" s="4">
        <f>IF(AO39="",0,IFERROR(VLOOKUP(AO34&amp;AO35&amp;AO36&amp;AO37&amp;AO38&amp;AO39,General!I:J,2,FALSE),0))</f>
        <v>0</v>
      </c>
      <c r="EL39" s="4">
        <f>IF(AR39="",0,IFERROR(VLOOKUP(AR34&amp;AR35&amp;AR36&amp;AR37&amp;AR38&amp;AR39,General!I:J,2,FALSE),0))</f>
        <v>0</v>
      </c>
      <c r="EM39" s="4">
        <f>IF(AU39="",0,IFERROR(VLOOKUP(AU34&amp;AU35&amp;AU36&amp;AU37&amp;AU38&amp;AU39,General!I:J,2,FALSE),0))</f>
        <v>0</v>
      </c>
      <c r="EN39" s="4">
        <f>IF(AX39="",0,IFERROR(VLOOKUP(AX34&amp;AX35&amp;AX36&amp;AX37&amp;AX38&amp;AX39,General!I:J,2,FALSE),0))</f>
        <v>0</v>
      </c>
      <c r="EO39" s="4">
        <f>IF(BA39="",0,IFERROR(VLOOKUP(BA34&amp;BA35&amp;BA36&amp;BA37&amp;BA38&amp;BA39,General!I:J,2,FALSE),0))</f>
        <v>0</v>
      </c>
      <c r="EP39" s="4">
        <f>IF(BD39="",0,IFERROR(VLOOKUP(BD34&amp;BD35&amp;BD36&amp;BD37&amp;BD38&amp;BD39,General!I:J,2,FALSE),0))</f>
        <v>0</v>
      </c>
      <c r="EQ39" s="4">
        <f>IF(BG39="",0,IFERROR(VLOOKUP(BG34&amp;BG35&amp;BG36&amp;BG37&amp;BG38&amp;BG39,General!I:J,2,FALSE),0))</f>
        <v>0</v>
      </c>
      <c r="ER39" s="4">
        <f>IF(BJ39="",0,IFERROR(VLOOKUP(BJ34&amp;BJ35&amp;BJ36&amp;BJ37&amp;BJ38&amp;BJ39,General!I:J,2,FALSE),0))</f>
        <v>0</v>
      </c>
      <c r="ES39" s="4">
        <f>IF(BM39="",0,IFERROR(VLOOKUP(BM34&amp;BM35&amp;BM36&amp;BM37&amp;BM38&amp;BM39,General!I:J,2,FALSE),0))</f>
        <v>0</v>
      </c>
      <c r="ET39" s="4">
        <f>IF(BP39="",0,IFERROR(VLOOKUP(BP34&amp;BP35&amp;BP36&amp;BP37&amp;BP38&amp;BP39,General!I:J,2,FALSE),0))</f>
        <v>0</v>
      </c>
      <c r="EU39" s="4">
        <f>IF(BS39="",0,IFERROR(VLOOKUP(BS34&amp;BS35&amp;BS36&amp;BS37&amp;BS38&amp;BS39,General!I:J,2,FALSE),0))</f>
        <v>0</v>
      </c>
      <c r="EV39" s="8">
        <f>IF(BV39="",0,IFERROR(VLOOKUP(BV34&amp;BV35&amp;BV36&amp;BV37&amp;BV38&amp;BV39,General!I:J,2,FALSE),0))</f>
        <v>0</v>
      </c>
      <c r="EW39" s="1" t="str">
        <f>IF(M38="","",IF(FE38="R","S",IF(EW38="S","C",IF(S38&gt;=0,"S","C"))))</f>
        <v/>
      </c>
      <c r="EX39" s="1" t="str">
        <f ca="1">IF(OR(F35&amp;F36&amp;F37="WLW",F36&amp;F37="WW"),"Y","N")</f>
        <v>Y</v>
      </c>
      <c r="EY39" s="1" t="str">
        <f ca="1">IF(OR(K35&amp;K36&amp;K37="WLW",K36&amp;K37="WW"),"Y","N")</f>
        <v>N</v>
      </c>
      <c r="EZ39" s="1" t="str">
        <f ca="1">IF(OR(R35&amp;R36&amp;R37="WLW",R36&amp;R37="WW"),"Y","N")</f>
        <v>Y</v>
      </c>
      <c r="FA39" s="1" t="str">
        <f>IF(M38="","",IF(EW39="S",1,FA38+1))</f>
        <v/>
      </c>
      <c r="FB39" s="14" t="str">
        <f ca="1">IF(FB38="Y","N",IF(M38="","",(IF(AND(F38&amp;F39="WW",OR(EW38&amp;EW39="SC",EW38&amp;EW39="CC")),"Y",IF(AND(F37&amp;F38&amp;F39="WLW",FQ39&lt;&gt;"B",OR(EW37&amp;EW38&amp;EW39="SCC",EW37&amp;EW38&amp;EW39="CCC")),"Y","N")))))</f>
        <v/>
      </c>
      <c r="FC39" s="1" t="str">
        <f ca="1">IF(FC38="Y","N",IF(M38="","",IF(AND(K38&amp;K39="WW",OR(EW38&amp;EW39="SC",EW38&amp;EW39="CC")),"Y",IF(AND(K37&amp;K38&amp;K39="WLW",FS39&lt;&gt;"B",OR(EW37&amp;EW38&amp;EW39="SCC",EW37&amp;EW38&amp;EW39="CCC")),"Y","N"))))</f>
        <v/>
      </c>
      <c r="FD39" s="1" t="str">
        <f ca="1">IF(FD38="Y","N",IF(M38="","",IF(AND(R38&amp;R39="WW",OR(EW38&amp;EW39="SC",EW38&amp;EW39="CC")),"Y",IF(AND(R37&amp;R38&amp;R39="WLW",FU39&lt;&gt;"B",OR(EW37&amp;EW38&amp;EW39="SCC",EW37&amp;EW38&amp;EW39="CCC")),"Y","N"))))</f>
        <v/>
      </c>
      <c r="FE39" s="1" t="str">
        <f>IF(M38="","",IF(AND(S39&lt;0,FA39&gt;2,S39&gt;=(2-FA39)),"R","N"))</f>
        <v/>
      </c>
      <c r="FF39" s="1" t="str">
        <f>IF(M38="","",IF(DS39="B",IF(M38="P",FU39,""),IF(M38="B",FU39,"")))</f>
        <v/>
      </c>
      <c r="FG39" s="1" t="str">
        <f>IF(M38="","",IF(DS39="B",IF(M38="B",FU39,""),IF(M38="P",FU39,"")))</f>
        <v/>
      </c>
      <c r="FH39" s="1" t="str">
        <f>IF(M39="P",IF(FH38="",1,FH38+1),"")</f>
        <v/>
      </c>
      <c r="FI39" s="1" t="str">
        <f>IF(M39="B",IF(FI38="",1,FI38+1),"")</f>
        <v/>
      </c>
      <c r="FJ39" s="1" t="str">
        <f t="shared" si="83"/>
        <v>12300</v>
      </c>
      <c r="FK39" s="1" t="str">
        <f t="shared" si="84"/>
        <v>00010</v>
      </c>
      <c r="FL39" s="1" t="str">
        <f t="shared" si="67"/>
        <v>012300</v>
      </c>
      <c r="FM39" s="1" t="str">
        <f t="shared" si="68"/>
        <v>300010</v>
      </c>
      <c r="FN39" s="1" t="str">
        <f t="shared" si="69"/>
        <v>P</v>
      </c>
      <c r="FO39" s="1" t="str">
        <f t="shared" si="70"/>
        <v>B</v>
      </c>
      <c r="FP39" s="1" t="str">
        <f ca="1">IF(DW38="",DX38,DW38)&amp;F38</f>
        <v>B</v>
      </c>
      <c r="FQ39" s="1" t="str">
        <f t="shared" ca="1" si="71"/>
        <v/>
      </c>
      <c r="FR39" s="1" t="str">
        <f ca="1">IF(DY38="",DZ38,DY38)&amp;K38</f>
        <v>B</v>
      </c>
      <c r="FS39" s="1" t="str">
        <f t="shared" ca="1" si="72"/>
        <v/>
      </c>
      <c r="FT39" s="1" t="str">
        <f ca="1">IF(EA38="",EB38,EA38)&amp;R38</f>
        <v>BL</v>
      </c>
      <c r="FU39" s="1" t="str">
        <f t="shared" ca="1" si="73"/>
        <v>F2</v>
      </c>
      <c r="FV39" s="1" t="str">
        <f t="shared" ca="1" si="74"/>
        <v/>
      </c>
      <c r="FW39" s="1" t="str">
        <f t="shared" ca="1" si="75"/>
        <v/>
      </c>
      <c r="FX39" s="1" t="str">
        <f t="shared" ca="1" si="76"/>
        <v>2</v>
      </c>
      <c r="GA39" s="1">
        <f>General!A37</f>
        <v>0</v>
      </c>
      <c r="GB39" s="1">
        <f>General!B37</f>
        <v>0</v>
      </c>
      <c r="GC39" s="1" t="str">
        <f>General!C37</f>
        <v/>
      </c>
      <c r="GD39" s="1">
        <f>General!D37</f>
        <v>0</v>
      </c>
      <c r="GF39" s="1" t="str">
        <f>General!F37</f>
        <v>LLWWL</v>
      </c>
      <c r="GG39" s="1">
        <f>General!G37</f>
        <v>-1</v>
      </c>
    </row>
    <row r="40" spans="1:189" ht="15.75" thickBot="1">
      <c r="A40" s="1">
        <v>31</v>
      </c>
      <c r="B40" s="11" t="str">
        <f>IF(M39="","",IF(EC40=ED40,"NB",IF(EC40&gt;ED40,"P"&amp;(EC40-ED40),"B"&amp;(ED40-EC40))))</f>
        <v/>
      </c>
      <c r="C40" s="48" t="str">
        <f t="shared" ca="1" si="1"/>
        <v/>
      </c>
      <c r="D40" s="12" t="str">
        <f t="shared" si="11"/>
        <v/>
      </c>
      <c r="E40" s="25" t="str">
        <f t="shared" si="12"/>
        <v/>
      </c>
      <c r="F40" s="13" t="str">
        <f t="shared" si="8"/>
        <v/>
      </c>
      <c r="H40" s="51"/>
      <c r="I40" s="12"/>
      <c r="J40" s="25" t="str">
        <f t="shared" si="13"/>
        <v/>
      </c>
      <c r="K40" s="13" t="str">
        <f t="shared" ca="1" si="14"/>
        <v/>
      </c>
      <c r="L40" s="30"/>
      <c r="M40" s="15"/>
      <c r="O40" s="9" t="str">
        <f>IF(M39="","",VLOOKUP(CZ40,General!U:V,2,FALSE))</f>
        <v/>
      </c>
      <c r="P40" s="12" t="str">
        <f>IF(M39="","",IF(W40="P",FU40,""))</f>
        <v/>
      </c>
      <c r="Q40" s="25" t="str">
        <f>IF(M39="","",IF(W40="B",FU40,""))</f>
        <v/>
      </c>
      <c r="R40" s="43" t="str">
        <f t="shared" si="15"/>
        <v/>
      </c>
      <c r="S40" s="43">
        <f t="shared" ca="1" si="16"/>
        <v>-1</v>
      </c>
      <c r="T40" s="54" t="str">
        <f>IF(M39="","",IF(EW40="S","",IF(S40&gt;=0,S40,IF(FE40="R",S40,""))))</f>
        <v/>
      </c>
      <c r="U40" s="43" t="str">
        <f>IF(M40="","",IF(T40="",SUM($T$5:$T40)+S40,SUM($T$5:$T40)))</f>
        <v/>
      </c>
      <c r="V40" s="66" t="str">
        <f t="shared" si="85"/>
        <v/>
      </c>
      <c r="W40" s="80" t="str" cm="1">
        <f t="array" aca="1" ref="W40" ca="1">IF(M39="","",INDIRECT(CZ40&amp; CR40))</f>
        <v/>
      </c>
      <c r="X40" s="72" t="str" cm="1">
        <f t="array" aca="1" ref="X40" ca="1">IF(M39="","",INDIRECT(VLOOKUP(CZ40,General!R:T,3,FALSE) &amp; CR40))</f>
        <v/>
      </c>
      <c r="Y40" s="80" t="str">
        <f>IF(M39="","",FN40)</f>
        <v/>
      </c>
      <c r="Z40" s="70" t="str">
        <f t="shared" si="17"/>
        <v/>
      </c>
      <c r="AA40" s="81" t="str">
        <f>IF(M40="","",IF(EE39+EF40&gt;=10,10,IF(EE39+EF40&lt;=-10,-10,EE39+EF40)))</f>
        <v/>
      </c>
      <c r="AB40" s="80" t="str">
        <f>IF(M39="","",IF(FN40="B","P","B"))</f>
        <v/>
      </c>
      <c r="AC40" s="70" t="str">
        <f t="shared" si="18"/>
        <v/>
      </c>
      <c r="AD40" s="81" t="str">
        <f>IF(M40="","",IF(AD39+EG40&gt;=10,10,IF(AD39+EG40&lt;=-10,-10,AD39+EG40)))</f>
        <v/>
      </c>
      <c r="AE40" s="80" t="str">
        <f>IF(M39="","",FO40)</f>
        <v/>
      </c>
      <c r="AF40" s="70" t="str">
        <f t="shared" si="19"/>
        <v/>
      </c>
      <c r="AG40" s="81" t="str">
        <f>IF(M40="","",IF(AG39+EH40&gt;=10,10,IF(AG39+EH40&lt;=-10,-10,AG39+EH40)))</f>
        <v/>
      </c>
      <c r="AH40" s="80" t="str">
        <f>IF(M39="","",IF(FO40="B","P","B"))</f>
        <v/>
      </c>
      <c r="AI40" s="70" t="str">
        <f t="shared" si="20"/>
        <v/>
      </c>
      <c r="AJ40" s="81" t="str">
        <f>IF(M40="","",IF(AJ39+EI40&gt;=10,10,IF(AJ39+EI40&lt;=-10,-10,AJ39+EI40)))</f>
        <v/>
      </c>
      <c r="AK40" s="80" t="str">
        <f t="shared" si="77"/>
        <v/>
      </c>
      <c r="AL40" s="70" t="str">
        <f t="shared" si="21"/>
        <v/>
      </c>
      <c r="AM40" s="81" t="str">
        <f>IF(M40="","",IF(AM39+EJ40&gt;=10,10,IF(AM39+EJ40&lt;=-10,-10,AM39+EJ40)))</f>
        <v/>
      </c>
      <c r="AN40" s="80" t="str">
        <f t="shared" si="22"/>
        <v/>
      </c>
      <c r="AO40" s="70" t="str">
        <f t="shared" si="23"/>
        <v/>
      </c>
      <c r="AP40" s="81" t="str">
        <f>IF(M40="","",IF(AP39+EK40&gt;=10,10,IF(AP39+EK40&lt;=-10,-10,AP39+EK40)))</f>
        <v/>
      </c>
      <c r="AQ40" s="80" t="str">
        <f t="shared" si="24"/>
        <v/>
      </c>
      <c r="AR40" s="70" t="str">
        <f t="shared" si="25"/>
        <v/>
      </c>
      <c r="AS40" s="81" t="str">
        <f>IF(M40="","",IF(AS39+EL40&gt;=10,10,IF(AS39+EL40&lt;=-10,-10,AS39+EL40)))</f>
        <v/>
      </c>
      <c r="AT40" s="80" t="str">
        <f t="shared" si="26"/>
        <v/>
      </c>
      <c r="AU40" s="70" t="str">
        <f t="shared" si="27"/>
        <v/>
      </c>
      <c r="AV40" s="81" t="str">
        <f>IF(M40="","",IF(AV39+EM40&gt;=10,10,IF(AV39+EM40&lt;=-10,-10,AV39+EM40)))</f>
        <v/>
      </c>
      <c r="AW40" s="80" t="str">
        <f t="shared" si="28"/>
        <v/>
      </c>
      <c r="AX40" s="70" t="str">
        <f t="shared" si="29"/>
        <v/>
      </c>
      <c r="AY40" s="81" t="str">
        <f>IF(M40="","",IF(AY39+EN40&gt;=10,10,IF(AY39+EN40&lt;=-10,-10,AY39+EN40)))</f>
        <v/>
      </c>
      <c r="AZ40" s="80" t="str">
        <f t="shared" si="30"/>
        <v/>
      </c>
      <c r="BA40" s="70" t="str">
        <f t="shared" si="31"/>
        <v/>
      </c>
      <c r="BB40" s="81" t="str">
        <f>IF(M40="","",IF(BB39+EO40&gt;=10,10,IF(BB39+EO40&lt;=-10,-10,BB39+EO40)))</f>
        <v/>
      </c>
      <c r="BC40" s="80" t="str">
        <f t="shared" si="32"/>
        <v/>
      </c>
      <c r="BD40" s="70" t="str">
        <f t="shared" si="33"/>
        <v/>
      </c>
      <c r="BE40" s="81" t="str">
        <f>IF(M40="","",IF(BE39+EP40&gt;=10,10,IF(BE39+EP40&lt;=-10,-10,BE39+EP40)))</f>
        <v/>
      </c>
      <c r="BF40" s="80" t="str">
        <f t="shared" si="34"/>
        <v/>
      </c>
      <c r="BG40" s="70" t="str">
        <f t="shared" si="35"/>
        <v/>
      </c>
      <c r="BH40" s="81" t="str">
        <f>IF(M40="","",IF(BH39+EQ40&gt;=10,10,IF(BH39+EQ40&lt;=-10,-10,BH39+EQ40)))</f>
        <v/>
      </c>
      <c r="BI40" s="80" t="str">
        <f t="shared" si="36"/>
        <v/>
      </c>
      <c r="BJ40" s="70" t="str">
        <f t="shared" si="37"/>
        <v/>
      </c>
      <c r="BK40" s="81" t="str">
        <f>IF(M40="","",IF(BK39+ER40&gt;=10,10,IF(BK39+ER40&lt;=-10,-10,BK39+ER40)))</f>
        <v/>
      </c>
      <c r="BL40" s="80" t="str">
        <f t="shared" si="38"/>
        <v/>
      </c>
      <c r="BM40" s="70" t="str">
        <f t="shared" si="39"/>
        <v/>
      </c>
      <c r="BN40" s="81" t="str">
        <f>IF(M40="","",IF(BN39+ES40&gt;=10,10,IF(BN39+ES40&lt;=-10,-10,BN39+ES40)))</f>
        <v/>
      </c>
      <c r="BO40" s="80" t="str">
        <f t="shared" si="40"/>
        <v/>
      </c>
      <c r="BP40" s="70" t="str">
        <f t="shared" si="41"/>
        <v/>
      </c>
      <c r="BQ40" s="81" t="str">
        <f>IF(M40="","",IF(BQ39+ET40&gt;=10,10,IF(BQ39+ET40&lt;=-10,-10,BQ39+ET40)))</f>
        <v/>
      </c>
      <c r="BR40" s="80" t="str">
        <f t="shared" si="42"/>
        <v/>
      </c>
      <c r="BS40" s="70" t="str">
        <f t="shared" si="43"/>
        <v/>
      </c>
      <c r="BT40" s="81" t="str">
        <f>IF(M40="","",IF(BT39+EU40&gt;=10,10,IF(BT39+EU40&lt;=-10,-10,BT39+EU40)))</f>
        <v/>
      </c>
      <c r="BU40" s="80" t="str">
        <f t="shared" si="44"/>
        <v/>
      </c>
      <c r="BV40" s="70" t="str">
        <f t="shared" si="45"/>
        <v/>
      </c>
      <c r="BW40" s="81" t="str">
        <f>IF(M40="","",IF(BW39+EV40&gt;=10,10,IF(BW39+EV40&lt;=-10,-10,BW39+EV40)))</f>
        <v/>
      </c>
      <c r="BX40" s="70">
        <f t="shared" si="46"/>
        <v>0</v>
      </c>
      <c r="BY40" s="70">
        <f t="shared" si="47"/>
        <v>0</v>
      </c>
      <c r="BZ40" s="72"/>
      <c r="CA40" s="80" t="str">
        <f t="shared" si="48"/>
        <v/>
      </c>
      <c r="CB40" s="70" t="str">
        <f t="shared" si="49"/>
        <v/>
      </c>
      <c r="CC40" s="70" t="str">
        <f t="shared" si="50"/>
        <v/>
      </c>
      <c r="CD40" s="70" t="str">
        <f t="shared" si="51"/>
        <v/>
      </c>
      <c r="CE40" s="70" t="str">
        <f t="shared" si="52"/>
        <v/>
      </c>
      <c r="CF40" s="70" t="str">
        <f t="shared" si="53"/>
        <v/>
      </c>
      <c r="CG40" s="70" t="str">
        <f t="shared" si="54"/>
        <v/>
      </c>
      <c r="CH40" s="70" t="str">
        <f t="shared" si="55"/>
        <v/>
      </c>
      <c r="CI40" s="70" t="str">
        <f t="shared" si="56"/>
        <v/>
      </c>
      <c r="CJ40" s="70" t="str">
        <f t="shared" si="57"/>
        <v/>
      </c>
      <c r="CK40" s="70" t="str">
        <f t="shared" si="58"/>
        <v/>
      </c>
      <c r="CL40" s="70" t="str">
        <f t="shared" si="59"/>
        <v/>
      </c>
      <c r="CM40" s="70" t="str">
        <f t="shared" si="60"/>
        <v/>
      </c>
      <c r="CN40" s="70" t="str">
        <f t="shared" si="61"/>
        <v/>
      </c>
      <c r="CO40" s="70" t="str">
        <f t="shared" si="62"/>
        <v/>
      </c>
      <c r="CP40" s="70" t="str">
        <f t="shared" si="63"/>
        <v/>
      </c>
      <c r="CQ40" s="72" t="str">
        <f t="shared" si="64"/>
        <v/>
      </c>
      <c r="CR40" s="9">
        <v>40</v>
      </c>
      <c r="CS40" s="32">
        <f t="shared" si="82"/>
        <v>35</v>
      </c>
      <c r="CT40" s="9" t="str" cm="1">
        <f t="array" ref="CT40">IFERROR(INDEX($CA$4:$CQ$4,_xlfn.AGGREGATE(15,6,COLUMN($CA$4:$CQ$4)-COLUMN($BZ$1)/($CA$40:$CQ$40=MAX($CA$40:$CQ$40)),COLUMNS(CQ$4:$CQ4))),"")</f>
        <v/>
      </c>
      <c r="CU40" s="4" t="str" cm="1">
        <f t="array" ref="CU40">IFERROR(INDEX($CA$4:$CQ$4,_xlfn.AGGREGATE(15,6,COLUMN($CA$4:$CQ$4)-COLUMN($BZ$1)/($CA$40:$CQ$40=MAX($CA$40:$CQ$40)),COLUMNS($CQ$4:CR4))),"")</f>
        <v/>
      </c>
      <c r="CV40" s="4" t="str" cm="1">
        <f t="array" ref="CV40">IFERROR(INDEX($CA$4:$CQ$4,_xlfn.AGGREGATE(15,6,COLUMN($CA$4:$CQ$4)-COLUMN($BZ$1)/($CA$40:$CQ$40=MAX($CA$40:$CQ$40)),COLUMNS($CQ$4:CS4))),"")</f>
        <v/>
      </c>
      <c r="CW40" s="8" t="str" cm="1">
        <f t="array" ref="CW40">IFERROR(INDEX($CA$4:$CQ$4,_xlfn.AGGREGATE(15,6,COLUMN($CA$4:$CQ$4)-COLUMN($BZ$1)/($CA$40:$CQ$40=MAX($CA$40:$CQ$40)),COLUMNS($CQ$4:CT4))),"")</f>
        <v/>
      </c>
      <c r="CX40" s="106" t="str">
        <f t="shared" ca="1" si="78"/>
        <v/>
      </c>
      <c r="CY40" s="4" t="str">
        <f t="shared" ca="1" si="79"/>
        <v>R</v>
      </c>
      <c r="CZ40" s="4" t="str">
        <f t="shared" ca="1" si="66"/>
        <v/>
      </c>
      <c r="DA40" s="8"/>
      <c r="DB40" s="9" t="str">
        <f>IFERROR(VLOOKUP(CT40,General!R:S,2,FALSE),"")</f>
        <v/>
      </c>
      <c r="DC40" s="4" t="str">
        <f>IFERROR(VLOOKUP(CU40,General!R:S,2,FALSE),"")</f>
        <v/>
      </c>
      <c r="DD40" s="4" t="str">
        <f>IFERROR(VLOOKUP(CV40,General!R:S,2,FALSE),"")</f>
        <v/>
      </c>
      <c r="DE40" s="8" t="str">
        <f>IFERROR(VLOOKUP(CW40,General!R:S,2,FALSE),"")</f>
        <v/>
      </c>
      <c r="DF40" s="9">
        <f ca="1">IF(CT40="",-1,COUNTIF(INDIRECT(DB40&amp;$CR$10):INDIRECT(DB40&amp;CR40),"Y"))</f>
        <v>-1</v>
      </c>
      <c r="DG40" s="4">
        <f ca="1">IF(CU40="",-1,COUNTIF(INDIRECT(DC40&amp;$CR$10):INDIRECT(DC40&amp;CR40),"Y"))</f>
        <v>-1</v>
      </c>
      <c r="DH40" s="4">
        <f ca="1">IF(CV40="",-1,COUNTIF(INDIRECT(DD40&amp;$CR$10):INDIRECT(DD40&amp;CR40),"Y"))</f>
        <v>-1</v>
      </c>
      <c r="DI40" s="32">
        <f ca="1">IF(CW40="",-1,COUNTIF(INDIRECT(DE40&amp;$CR$10):INDIRECT(DE40&amp;CR40),"Y"))</f>
        <v>-1</v>
      </c>
      <c r="DJ40" s="9" t="str" cm="1">
        <f t="array" aca="1" ref="DJ40" ca="1">IFERROR(INDEX($CT$40:$CW$40,_xlfn.AGGREGATE(15,6,COLUMN($CT$40:$CW$40)-COLUMN($CS$40)/($DF$40:$DI$40=MAX($DF$40:$DI$40)),COLUMNS($CT$40:CT40))),"")</f>
        <v/>
      </c>
      <c r="DK40" s="9" t="str" cm="1">
        <f t="array" aca="1" ref="DK40" ca="1">IFERROR(INDEX($CT$40:$CW$40,_xlfn.AGGREGATE(15,6,COLUMN($CT$40:$CW$40)-COLUMN($CS$40)/($DF$40:$DI$40=MAX($DF$40:$DI$40)),COLUMNS($CT$40:CU40))),"")</f>
        <v/>
      </c>
      <c r="DL40" s="9" t="str" cm="1">
        <f t="array" aca="1" ref="DL40" ca="1">IFERROR(INDEX($CT$40:$CW$40,_xlfn.AGGREGATE(15,6,COLUMN($CT$40:$CW$40)-COLUMN($CS$40)/($DF$40:$DI$40=MAX($DF$40:$DI$40)),COLUMNS($CT$40:CV40))),"")</f>
        <v/>
      </c>
      <c r="DM40" s="9" t="str" cm="1">
        <f t="array" aca="1" ref="DM40" ca="1">IFERROR(INDEX($CT$40:$CW$40,_xlfn.AGGREGATE(15,6,COLUMN($CT$40:$CW$40)-COLUMN($CS$40)/($DF$40:$DI$40=MAX($DF$40:$DI$40)),COLUMNS($CT$40:CW40))),"")</f>
        <v/>
      </c>
      <c r="DN40" s="117">
        <f t="shared" ca="1" si="80"/>
        <v>4</v>
      </c>
      <c r="DO40" s="32">
        <f t="shared" ca="1" si="81"/>
        <v>0</v>
      </c>
      <c r="DP40" s="8" t="str">
        <f t="shared" ca="1" si="9"/>
        <v/>
      </c>
      <c r="DQ40" s="9" t="str">
        <f t="shared" ca="1" si="5"/>
        <v>T</v>
      </c>
      <c r="DR40" s="4" t="str">
        <f t="shared" ca="1" si="6"/>
        <v>T</v>
      </c>
      <c r="DS40" s="4" t="str">
        <f t="shared" ca="1" si="7"/>
        <v>C</v>
      </c>
      <c r="DT40" s="4" t="str">
        <f t="shared" si="86"/>
        <v/>
      </c>
      <c r="DU40" s="4" t="str">
        <f t="shared" ca="1" si="87"/>
        <v/>
      </c>
      <c r="DV40" s="4" t="str">
        <f t="shared" ca="1" si="88"/>
        <v>L</v>
      </c>
      <c r="DW40" s="1" t="str">
        <f>IF(M39="","",IF(DQ40="B",IF(M39="P",FQ40,""),IF(M38="B",FQ40,"")))</f>
        <v/>
      </c>
      <c r="DX40" s="1" t="str">
        <f>IF(M39="","",IF(DQ40="B",IF(M39="B",FQ40,""),IF(M38="P",FQ40,"")))</f>
        <v/>
      </c>
      <c r="DY40" s="1" t="str">
        <f>IF(M39="","",IF(DR40="C",IF(M39="B",FS40,""),IF(M38="B",FS40,"")))</f>
        <v/>
      </c>
      <c r="DZ40" s="1" t="str">
        <f>IF(M39="","",IF(DR40="C",IF(M39="P",FS40,""),IF(M38="P",FS40,"")))</f>
        <v/>
      </c>
      <c r="EA40" s="1" t="str">
        <f>IF(M39="","",IF(AND(DW40="L5",DZ40="L5",FG40=""),"L0",FF40))</f>
        <v/>
      </c>
      <c r="EB40" s="1" t="str">
        <f>IF(M39="","",IF(AND(DX40="L5",DZ40="L5",FF40=""),"L0",FG40))</f>
        <v/>
      </c>
      <c r="EC40" s="1">
        <f>IF(D40="",0,IF(OR(D40="B",D40="XB"),1,INT(RIGHT(D40))))+IF(I40="",0,IF(OR(I40="B",I40="XB"),1,INT(RIGHT(I40))))+IF(P40="",0,IF(OR(P40="B",P40="XB"),1,INT(RIGHT(P40))))</f>
        <v>0</v>
      </c>
      <c r="ED40" s="1">
        <f>IF(E40="",0,IF(OR(E40="B",E40="XB"),1,INT(RIGHT(E40))))+IF(J40="",0,IF(OR(J40="B",J40="XB"),1,INT(RIGHT(J40))))+IF(Q40="",0,IF(OR(Q40="B",Q40="XB"),1,INT(RIGHT(Q40))))</f>
        <v>0</v>
      </c>
      <c r="EE40" s="9" t="str">
        <f>IF(M40="","",IF(EE39+EF40&gt;=10,10,IF(EE39+EF40&lt;=-10,-10,EE39+EF40)))</f>
        <v/>
      </c>
      <c r="EF40" s="4">
        <f>IF(Z40="",0,IFERROR(VLOOKUP(Z35&amp;Z36&amp;Z37&amp;Z38&amp;Z39&amp;Z40,General!I:J,2,FALSE),0))</f>
        <v>0</v>
      </c>
      <c r="EG40" s="4">
        <f>IF(AC40="",0,IFERROR(VLOOKUP(AC35&amp;AC36&amp;AC37&amp;AC38&amp;AC39&amp;AC40,General!I:J,2,FALSE),0))</f>
        <v>0</v>
      </c>
      <c r="EH40" s="4">
        <f>IF(AF40="",0,IFERROR(VLOOKUP(AF35&amp;AF36&amp;AF37&amp;AF38&amp;AF39&amp;AF40,General!I:J,2,FALSE),0))</f>
        <v>0</v>
      </c>
      <c r="EI40" s="4">
        <f>IF(AI40="",0,IFERROR(VLOOKUP(AI35&amp;AI36&amp;AI37&amp;AI38&amp;AI39&amp;AI40,General!I:J,2,FALSE),0))</f>
        <v>0</v>
      </c>
      <c r="EJ40" s="4">
        <f>IF(AL40="",0,IFERROR(VLOOKUP(AL35&amp;AL36&amp;AL37&amp;AL38&amp;AL39&amp;AL40,General!I:J,2,FALSE),0))</f>
        <v>0</v>
      </c>
      <c r="EK40" s="4">
        <f>IF(AO40="",0,IFERROR(VLOOKUP(AO35&amp;AO36&amp;AO37&amp;AO38&amp;AO39&amp;AO40,General!I:J,2,FALSE),0))</f>
        <v>0</v>
      </c>
      <c r="EL40" s="4">
        <f>IF(AR40="",0,IFERROR(VLOOKUP(AR35&amp;AR36&amp;AR37&amp;AR38&amp;AR39&amp;AR40,General!I:J,2,FALSE),0))</f>
        <v>0</v>
      </c>
      <c r="EM40" s="4">
        <f>IF(AU40="",0,IFERROR(VLOOKUP(AU35&amp;AU36&amp;AU37&amp;AU38&amp;AU39&amp;AU40,General!I:J,2,FALSE),0))</f>
        <v>0</v>
      </c>
      <c r="EN40" s="4">
        <f>IF(AX40="",0,IFERROR(VLOOKUP(AX35&amp;AX36&amp;AX37&amp;AX38&amp;AX39&amp;AX40,General!I:J,2,FALSE),0))</f>
        <v>0</v>
      </c>
      <c r="EO40" s="4">
        <f>IF(BA40="",0,IFERROR(VLOOKUP(BA35&amp;BA36&amp;BA37&amp;BA38&amp;BA39&amp;BA40,General!I:J,2,FALSE),0))</f>
        <v>0</v>
      </c>
      <c r="EP40" s="4">
        <f>IF(BD40="",0,IFERROR(VLOOKUP(BD35&amp;BD36&amp;BD37&amp;BD38&amp;BD39&amp;BD40,General!I:J,2,FALSE),0))</f>
        <v>0</v>
      </c>
      <c r="EQ40" s="4">
        <f>IF(BG40="",0,IFERROR(VLOOKUP(BG35&amp;BG36&amp;BG37&amp;BG38&amp;BG39&amp;BG40,General!I:J,2,FALSE),0))</f>
        <v>0</v>
      </c>
      <c r="ER40" s="4">
        <f>IF(BJ40="",0,IFERROR(VLOOKUP(BJ35&amp;BJ36&amp;BJ37&amp;BJ38&amp;BJ39&amp;BJ40,General!I:J,2,FALSE),0))</f>
        <v>0</v>
      </c>
      <c r="ES40" s="4">
        <f>IF(BM40="",0,IFERROR(VLOOKUP(BM35&amp;BM36&amp;BM37&amp;BM38&amp;BM39&amp;BM40,General!I:J,2,FALSE),0))</f>
        <v>0</v>
      </c>
      <c r="ET40" s="4">
        <f>IF(BP40="",0,IFERROR(VLOOKUP(BP35&amp;BP36&amp;BP37&amp;BP38&amp;BP39&amp;BP40,General!I:J,2,FALSE),0))</f>
        <v>0</v>
      </c>
      <c r="EU40" s="4">
        <f>IF(BS40="",0,IFERROR(VLOOKUP(BS35&amp;BS36&amp;BS37&amp;BS38&amp;BS39&amp;BS40,General!I:J,2,FALSE),0))</f>
        <v>0</v>
      </c>
      <c r="EV40" s="8">
        <f>IF(BV40="",0,IFERROR(VLOOKUP(BV35&amp;BV36&amp;BV37&amp;BV38&amp;BV39&amp;BV40,General!I:J,2,FALSE),0))</f>
        <v>0</v>
      </c>
      <c r="EW40" s="1" t="str">
        <f>IF(M39="","",IF(FE39="R","S",IF(EW39="S","C",IF(S39&gt;=0,"S","C"))))</f>
        <v/>
      </c>
      <c r="EX40" s="1" t="str">
        <f ca="1">IF(OR(F36&amp;F37&amp;F38="WLW",F37&amp;F38="WW"),"Y","N")</f>
        <v>N</v>
      </c>
      <c r="EY40" s="1" t="str">
        <f ca="1">IF(OR(K36&amp;K37&amp;K38="WLW",K37&amp;K38="WW"),"Y","N")</f>
        <v>N</v>
      </c>
      <c r="EZ40" s="1" t="str">
        <f ca="1">IF(OR(R36&amp;R37&amp;R38="WLW",R37&amp;R38="WW"),"Y","N")</f>
        <v>N</v>
      </c>
      <c r="FA40" s="1" t="str">
        <f>IF(M39="","",IF(EW40="S",1,FA39+1))</f>
        <v/>
      </c>
      <c r="FB40" s="14" t="str">
        <f ca="1">IF(FB39="Y","N",IF(M39="","",(IF(AND(F39&amp;F40="WW",OR(EW39&amp;EW40="SC",EW39&amp;EW40="CC")),"Y",IF(AND(F38&amp;F39&amp;F40="WLW",FQ40&lt;&gt;"B",OR(EW38&amp;EW39&amp;EW40="SCC",EW38&amp;EW39&amp;EW40="CCC")),"Y","N")))))</f>
        <v/>
      </c>
      <c r="FC40" s="1" t="str">
        <f ca="1">IF(FC39="Y","N",IF(M39="","",IF(AND(K39&amp;K40="WW",OR(EW39&amp;EW40="SC",EW39&amp;EW40="CC")),"Y",IF(AND(K38&amp;K39&amp;K40="WLW",FS40&lt;&gt;"B",OR(EW38&amp;EW39&amp;EW40="SCC",EW38&amp;EW39&amp;EW40="CCC")),"Y","N"))))</f>
        <v/>
      </c>
      <c r="FD40" s="1" t="str">
        <f ca="1">IF(FD39="Y","N",IF(M39="","",IF(AND(R39&amp;R40="WW",OR(EW39&amp;EW40="SC",EW39&amp;EW40="CC")),"Y",IF(AND(R38&amp;R39&amp;R40="WLW",FU40&lt;&gt;"B",OR(EW38&amp;EW39&amp;EW40="SCC",EW38&amp;EW39&amp;EW40="CCC")),"Y","N"))))</f>
        <v/>
      </c>
      <c r="FE40" s="1" t="str">
        <f>IF(M39="","",IF(AND(S40&lt;0,FA40&gt;2,S40&gt;=(2-FA40)),"R","N"))</f>
        <v/>
      </c>
      <c r="FF40" s="1" t="str">
        <f>IF(M39="","",IF(DS40="B",IF(M39="P",FU40,""),IF(M39="B",FU40,"")))</f>
        <v/>
      </c>
      <c r="FG40" s="1" t="str">
        <f>IF(M39="","",IF(DS40="B",IF(M39="B",FU40,""),IF(M39="P",FU40,"")))</f>
        <v/>
      </c>
      <c r="FH40" s="1" t="str">
        <f>IF(M40="P",IF(FH39="",1,FH39+1),"")</f>
        <v/>
      </c>
      <c r="FI40" s="1" t="str">
        <f>IF(M40="B",IF(FI39="",1,FI39+1),"")</f>
        <v/>
      </c>
      <c r="FJ40" s="1" t="str">
        <f t="shared" si="83"/>
        <v>23000</v>
      </c>
      <c r="FK40" s="1" t="str">
        <f t="shared" si="84"/>
        <v>00100</v>
      </c>
      <c r="FL40" s="1" t="str">
        <f t="shared" si="67"/>
        <v>123000</v>
      </c>
      <c r="FM40" s="1" t="str">
        <f t="shared" si="68"/>
        <v>000100</v>
      </c>
      <c r="FN40" s="1" t="str">
        <f t="shared" si="69"/>
        <v>B</v>
      </c>
      <c r="FO40" s="1" t="str">
        <f t="shared" si="70"/>
        <v>B</v>
      </c>
      <c r="FP40" s="1" t="str">
        <f>IF(DW39="",DX39,DW39)&amp;F39</f>
        <v/>
      </c>
      <c r="FQ40" s="1">
        <f t="shared" ca="1" si="71"/>
        <v>0</v>
      </c>
      <c r="FR40" s="1" t="str">
        <f ca="1">IF(DY39="",DZ39,DY39)&amp;K39</f>
        <v/>
      </c>
      <c r="FS40" s="1">
        <f t="shared" ca="1" si="72"/>
        <v>0</v>
      </c>
      <c r="FT40" s="1" t="str">
        <f>IF(EA39="",EB39,EA39)&amp;R39</f>
        <v/>
      </c>
      <c r="FU40" s="1">
        <f t="shared" ca="1" si="73"/>
        <v>0</v>
      </c>
      <c r="FV40" s="1" t="str">
        <f t="shared" ca="1" si="74"/>
        <v>0</v>
      </c>
      <c r="FW40" s="1" t="str">
        <f t="shared" ca="1" si="75"/>
        <v>0</v>
      </c>
      <c r="FX40" s="1" t="str">
        <f t="shared" ca="1" si="76"/>
        <v>0</v>
      </c>
      <c r="GA40" s="1">
        <f>General!A38</f>
        <v>0</v>
      </c>
      <c r="GB40" s="1">
        <f>General!B38</f>
        <v>0</v>
      </c>
      <c r="GC40" s="1" t="str">
        <f>General!C38</f>
        <v/>
      </c>
      <c r="GD40" s="1">
        <f>General!D38</f>
        <v>0</v>
      </c>
      <c r="GF40" s="1" t="str">
        <f>General!F38</f>
        <v>LLWWW</v>
      </c>
      <c r="GG40" s="1">
        <f>General!G38</f>
        <v>6</v>
      </c>
    </row>
    <row r="41" spans="1:189" ht="15.75" thickBot="1">
      <c r="A41" s="1">
        <v>32</v>
      </c>
      <c r="B41" s="9" t="str">
        <f>IF(M40="","",IF(EC41=ED41,"NB",IF(EC41&gt;ED41,"P"&amp;(EC41-ED41),"B"&amp;(ED41-EC41))))</f>
        <v/>
      </c>
      <c r="C41" s="49" t="str">
        <f t="shared" ca="1" si="1"/>
        <v/>
      </c>
      <c r="D41" s="44" t="str">
        <f t="shared" si="11"/>
        <v/>
      </c>
      <c r="E41" s="45" t="str">
        <f t="shared" si="12"/>
        <v/>
      </c>
      <c r="F41" s="8" t="str">
        <f t="shared" si="8"/>
        <v/>
      </c>
      <c r="H41" s="52"/>
      <c r="I41" s="44"/>
      <c r="J41" s="25" t="str">
        <f t="shared" si="13"/>
        <v/>
      </c>
      <c r="K41" s="13" t="str">
        <f t="shared" ca="1" si="14"/>
        <v/>
      </c>
      <c r="L41" s="30"/>
      <c r="M41" s="16"/>
      <c r="O41" s="9" t="str">
        <f>IF(M40="","",VLOOKUP(CZ41,General!U:V,2,FALSE))</f>
        <v/>
      </c>
      <c r="P41" s="12" t="str">
        <f>IF(M40="","",IF(W41="P",FU41,""))</f>
        <v/>
      </c>
      <c r="Q41" s="25" t="str">
        <f>IF(M40="","",IF(W41="B",FU41,""))</f>
        <v/>
      </c>
      <c r="R41" s="43" t="str">
        <f t="shared" si="15"/>
        <v/>
      </c>
      <c r="S41" s="43">
        <f t="shared" ca="1" si="16"/>
        <v>-1</v>
      </c>
      <c r="T41" s="56" t="str">
        <f>IF(M40="","",IF(EW41="S","",IF(S41&gt;=0,S41,IF(FE41="R",S41,""))))</f>
        <v/>
      </c>
      <c r="U41" s="43" t="str">
        <f>IF(M41="","",IF(T41="",SUM($T$5:$T41)+S41,SUM($T$5:$T41)))</f>
        <v/>
      </c>
      <c r="V41" s="67" t="str">
        <f t="shared" si="85"/>
        <v/>
      </c>
      <c r="W41" s="80" t="str" cm="1">
        <f t="array" aca="1" ref="W41" ca="1">IF(M40="","",INDIRECT(CZ41&amp; CR41))</f>
        <v/>
      </c>
      <c r="X41" s="72" t="str" cm="1">
        <f t="array" aca="1" ref="X41" ca="1">IF(M40="","",INDIRECT(VLOOKUP(CZ41,General!R:T,3,FALSE) &amp; CR41))</f>
        <v/>
      </c>
      <c r="Y41" s="80" t="str">
        <f>IF(M40="","",FN41)</f>
        <v/>
      </c>
      <c r="Z41" s="70" t="str">
        <f t="shared" si="17"/>
        <v/>
      </c>
      <c r="AA41" s="81" t="str">
        <f>IF(M41="","",IF(EE40+EF41&gt;=10,10,IF(EE40+EF41&lt;=-10,-10,EE40+EF41)))</f>
        <v/>
      </c>
      <c r="AB41" s="80" t="str">
        <f>IF(M40="","",IF(FN41="B","P","B"))</f>
        <v/>
      </c>
      <c r="AC41" s="70" t="str">
        <f t="shared" si="18"/>
        <v/>
      </c>
      <c r="AD41" s="81" t="str">
        <f>IF(M41="","",IF(AD40+EG41&gt;=10,10,IF(AD40+EG41&lt;=-10,-10,AD40+EG41)))</f>
        <v/>
      </c>
      <c r="AE41" s="80" t="str">
        <f>IF(M40="","",FO41)</f>
        <v/>
      </c>
      <c r="AF41" s="70" t="str">
        <f t="shared" si="19"/>
        <v/>
      </c>
      <c r="AG41" s="81" t="str">
        <f>IF(M41="","",IF(AG40+EH41&gt;=10,10,IF(AG40+EH41&lt;=-10,-10,AG40+EH41)))</f>
        <v/>
      </c>
      <c r="AH41" s="80" t="str">
        <f>IF(M40="","",IF(FO41="B","P","B"))</f>
        <v/>
      </c>
      <c r="AI41" s="70" t="str">
        <f t="shared" si="20"/>
        <v/>
      </c>
      <c r="AJ41" s="81" t="str">
        <f>IF(M41="","",IF(AJ40+EI41&gt;=10,10,IF(AJ40+EI41&lt;=-10,-10,AJ40+EI41)))</f>
        <v/>
      </c>
      <c r="AK41" s="80" t="str">
        <f t="shared" si="77"/>
        <v/>
      </c>
      <c r="AL41" s="70" t="str">
        <f t="shared" si="21"/>
        <v/>
      </c>
      <c r="AM41" s="81" t="str">
        <f>IF(M41="","",IF(AM40+EJ41&gt;=10,10,IF(AM40+EJ41&lt;=-10,-10,AM40+EJ41)))</f>
        <v/>
      </c>
      <c r="AN41" s="80" t="str">
        <f t="shared" si="22"/>
        <v/>
      </c>
      <c r="AO41" s="70" t="str">
        <f t="shared" si="23"/>
        <v/>
      </c>
      <c r="AP41" s="81" t="str">
        <f>IF(M41="","",IF(AP40+EK41&gt;=10,10,IF(AP40+EK41&lt;=-10,-10,AP40+EK41)))</f>
        <v/>
      </c>
      <c r="AQ41" s="80" t="str">
        <f t="shared" si="24"/>
        <v/>
      </c>
      <c r="AR41" s="70" t="str">
        <f t="shared" si="25"/>
        <v/>
      </c>
      <c r="AS41" s="81" t="str">
        <f>IF(M41="","",IF(AS40+EL41&gt;=10,10,IF(AS40+EL41&lt;=-10,-10,AS40+EL41)))</f>
        <v/>
      </c>
      <c r="AT41" s="80" t="str">
        <f t="shared" si="26"/>
        <v/>
      </c>
      <c r="AU41" s="70" t="str">
        <f t="shared" si="27"/>
        <v/>
      </c>
      <c r="AV41" s="81" t="str">
        <f>IF(M41="","",IF(AV40+EM41&gt;=10,10,IF(AV40+EM41&lt;=-10,-10,AV40+EM41)))</f>
        <v/>
      </c>
      <c r="AW41" s="80" t="str">
        <f t="shared" si="28"/>
        <v/>
      </c>
      <c r="AX41" s="70" t="str">
        <f t="shared" si="29"/>
        <v/>
      </c>
      <c r="AY41" s="81" t="str">
        <f>IF(M41="","",IF(AY40+EN41&gt;=10,10,IF(AY40+EN41&lt;=-10,-10,AY40+EN41)))</f>
        <v/>
      </c>
      <c r="AZ41" s="80" t="str">
        <f t="shared" si="30"/>
        <v/>
      </c>
      <c r="BA41" s="70" t="str">
        <f t="shared" si="31"/>
        <v/>
      </c>
      <c r="BB41" s="81" t="str">
        <f>IF(M41="","",IF(BB40+EO41&gt;=10,10,IF(BB40+EO41&lt;=-10,-10,BB40+EO41)))</f>
        <v/>
      </c>
      <c r="BC41" s="80" t="str">
        <f t="shared" si="32"/>
        <v/>
      </c>
      <c r="BD41" s="70" t="str">
        <f t="shared" si="33"/>
        <v/>
      </c>
      <c r="BE41" s="81" t="str">
        <f>IF(M41="","",IF(BE40+EP41&gt;=10,10,IF(BE40+EP41&lt;=-10,-10,BE40+EP41)))</f>
        <v/>
      </c>
      <c r="BF41" s="80" t="str">
        <f t="shared" si="34"/>
        <v/>
      </c>
      <c r="BG41" s="70" t="str">
        <f t="shared" si="35"/>
        <v/>
      </c>
      <c r="BH41" s="81" t="str">
        <f>IF(M41="","",IF(BH40+EQ41&gt;=10,10,IF(BH40+EQ41&lt;=-10,-10,BH40+EQ41)))</f>
        <v/>
      </c>
      <c r="BI41" s="80" t="str">
        <f t="shared" si="36"/>
        <v/>
      </c>
      <c r="BJ41" s="70" t="str">
        <f t="shared" si="37"/>
        <v/>
      </c>
      <c r="BK41" s="81" t="str">
        <f>IF(M41="","",IF(BK40+ER41&gt;=10,10,IF(BK40+ER41&lt;=-10,-10,BK40+ER41)))</f>
        <v/>
      </c>
      <c r="BL41" s="80" t="str">
        <f t="shared" si="38"/>
        <v/>
      </c>
      <c r="BM41" s="70" t="str">
        <f t="shared" si="39"/>
        <v/>
      </c>
      <c r="BN41" s="81" t="str">
        <f>IF(M41="","",IF(BN40+ES41&gt;=10,10,IF(BN40+ES41&lt;=-10,-10,BN40+ES41)))</f>
        <v/>
      </c>
      <c r="BO41" s="80" t="str">
        <f t="shared" si="40"/>
        <v/>
      </c>
      <c r="BP41" s="70" t="str">
        <f t="shared" si="41"/>
        <v/>
      </c>
      <c r="BQ41" s="81" t="str">
        <f>IF(M41="","",IF(BQ40+ET41&gt;=10,10,IF(BQ40+ET41&lt;=-10,-10,BQ40+ET41)))</f>
        <v/>
      </c>
      <c r="BR41" s="80" t="str">
        <f t="shared" si="42"/>
        <v/>
      </c>
      <c r="BS41" s="70" t="str">
        <f t="shared" si="43"/>
        <v/>
      </c>
      <c r="BT41" s="81" t="str">
        <f>IF(M41="","",IF(BT40+EU41&gt;=10,10,IF(BT40+EU41&lt;=-10,-10,BT40+EU41)))</f>
        <v/>
      </c>
      <c r="BU41" s="80" t="str">
        <f t="shared" si="44"/>
        <v/>
      </c>
      <c r="BV41" s="70" t="str">
        <f t="shared" si="45"/>
        <v/>
      </c>
      <c r="BW41" s="81" t="str">
        <f>IF(M41="","",IF(BW40+EV41&gt;=10,10,IF(BW40+EV41&lt;=-10,-10,BW40+EV41)))</f>
        <v/>
      </c>
      <c r="BX41" s="70">
        <f t="shared" si="46"/>
        <v>0</v>
      </c>
      <c r="BY41" s="70">
        <f t="shared" si="47"/>
        <v>0</v>
      </c>
      <c r="BZ41" s="72"/>
      <c r="CA41" s="80" t="str">
        <f t="shared" si="48"/>
        <v/>
      </c>
      <c r="CB41" s="70" t="str">
        <f t="shared" si="49"/>
        <v/>
      </c>
      <c r="CC41" s="70" t="str">
        <f t="shared" si="50"/>
        <v/>
      </c>
      <c r="CD41" s="70" t="str">
        <f t="shared" si="51"/>
        <v/>
      </c>
      <c r="CE41" s="70" t="str">
        <f t="shared" si="52"/>
        <v/>
      </c>
      <c r="CF41" s="70" t="str">
        <f t="shared" si="53"/>
        <v/>
      </c>
      <c r="CG41" s="70" t="str">
        <f t="shared" si="54"/>
        <v/>
      </c>
      <c r="CH41" s="70" t="str">
        <f t="shared" si="55"/>
        <v/>
      </c>
      <c r="CI41" s="70" t="str">
        <f t="shared" si="56"/>
        <v/>
      </c>
      <c r="CJ41" s="70" t="str">
        <f t="shared" si="57"/>
        <v/>
      </c>
      <c r="CK41" s="70" t="str">
        <f t="shared" si="58"/>
        <v/>
      </c>
      <c r="CL41" s="70" t="str">
        <f t="shared" si="59"/>
        <v/>
      </c>
      <c r="CM41" s="70" t="str">
        <f t="shared" si="60"/>
        <v/>
      </c>
      <c r="CN41" s="70" t="str">
        <f t="shared" si="61"/>
        <v/>
      </c>
      <c r="CO41" s="70" t="str">
        <f t="shared" si="62"/>
        <v/>
      </c>
      <c r="CP41" s="70" t="str">
        <f t="shared" si="63"/>
        <v/>
      </c>
      <c r="CQ41" s="72" t="str">
        <f t="shared" si="64"/>
        <v/>
      </c>
      <c r="CR41" s="9">
        <v>41</v>
      </c>
      <c r="CS41" s="32">
        <f t="shared" si="82"/>
        <v>36</v>
      </c>
      <c r="CT41" s="9" t="str" cm="1">
        <f t="array" ref="CT41">IFERROR(INDEX($CA$4:$CQ$4,_xlfn.AGGREGATE(15,6,COLUMN($CA$4:$CQ$4)-COLUMN($BZ$1)/($CA$41:$CQ$41=MAX($CA$41:$CQ$41)),COLUMNS(CQ$4:$CQ4))),"")</f>
        <v/>
      </c>
      <c r="CU41" s="4" t="str" cm="1">
        <f t="array" ref="CU41">IFERROR(INDEX($CA$4:$CQ$4,_xlfn.AGGREGATE(15,6,COLUMN($CA$4:$CQ$4)-COLUMN($BZ$1)/($CA$41:$CQ$41=MAX($CA$41:$CQ$41)),COLUMNS($CQ$4:CR4))),"")</f>
        <v/>
      </c>
      <c r="CV41" s="4" t="str" cm="1">
        <f t="array" ref="CV41">IFERROR(INDEX($CA$4:$CQ$4,_xlfn.AGGREGATE(15,6,COLUMN($CA$4:$CQ$4)-COLUMN($BZ$1)/($CA$41:$CQ$41=MAX($CA$41:$CQ$41)),COLUMNS($CQ$4:CS4))),"")</f>
        <v/>
      </c>
      <c r="CW41" s="8" t="str" cm="1">
        <f t="array" ref="CW41">IFERROR(INDEX($CA$4:$CQ$4,_xlfn.AGGREGATE(15,6,COLUMN($CA$4:$CQ$4)-COLUMN($BZ$1)/($CA$41:$CQ$41=MAX($CA$41:$CQ$41)),COLUMNS($CQ$4:CT4))),"")</f>
        <v/>
      </c>
      <c r="CX41" s="106" t="str">
        <f t="shared" ca="1" si="78"/>
        <v/>
      </c>
      <c r="CY41" s="4" t="str">
        <f t="shared" ca="1" si="79"/>
        <v>R</v>
      </c>
      <c r="CZ41" s="4" t="str">
        <f t="shared" ca="1" si="66"/>
        <v/>
      </c>
      <c r="DA41" s="8">
        <f>IF(DA36=4,1,DA36+1)</f>
        <v>3</v>
      </c>
      <c r="DB41" s="9" t="str">
        <f>IFERROR(VLOOKUP(CT41,General!R:S,2,FALSE),"")</f>
        <v/>
      </c>
      <c r="DC41" s="4" t="str">
        <f>IFERROR(VLOOKUP(CU41,General!R:S,2,FALSE),"")</f>
        <v/>
      </c>
      <c r="DD41" s="4" t="str">
        <f>IFERROR(VLOOKUP(CV41,General!R:S,2,FALSE),"")</f>
        <v/>
      </c>
      <c r="DE41" s="8" t="str">
        <f>IFERROR(VLOOKUP(CW41,General!R:S,2,FALSE),"")</f>
        <v/>
      </c>
      <c r="DF41" s="9">
        <f ca="1">IF(CT41="",-1,COUNTIF(INDIRECT(DB41&amp;$CR$10):INDIRECT(DB41&amp;CR41),"Y"))</f>
        <v>-1</v>
      </c>
      <c r="DG41" s="4">
        <f ca="1">IF(CU41="",-1,COUNTIF(INDIRECT(DC41&amp;$CR$10):INDIRECT(DC41&amp;CR41),"Y"))</f>
        <v>-1</v>
      </c>
      <c r="DH41" s="4">
        <f ca="1">IF(CV41="",-1,COUNTIF(INDIRECT(DD41&amp;$CR$10):INDIRECT(DD41&amp;CR41),"Y"))</f>
        <v>-1</v>
      </c>
      <c r="DI41" s="32">
        <f ca="1">IF(CW41="",-1,COUNTIF(INDIRECT(DE41&amp;$CR$10):INDIRECT(DE41&amp;CR41),"Y"))</f>
        <v>-1</v>
      </c>
      <c r="DJ41" s="9" t="str" cm="1">
        <f t="array" aca="1" ref="DJ41" ca="1">IFERROR(INDEX($CT$41:$CW$41,_xlfn.AGGREGATE(15,6,COLUMN($CT$41:$CW$41)-COLUMN($CS$41)/($DF$41:$DI$41=MAX($DF$41:$DI$41)),COLUMNS($CT$41:CT41))),"")</f>
        <v/>
      </c>
      <c r="DK41" s="9" t="str" cm="1">
        <f t="array" aca="1" ref="DK41" ca="1">IFERROR(INDEX($CT$41:$CW$41,_xlfn.AGGREGATE(15,6,COLUMN($CT$41:$CW$41)-COLUMN($CS$41)/($DF$41:$DI$41=MAX($DF$41:$DI$41)),COLUMNS($CT$41:CU41))),"")</f>
        <v/>
      </c>
      <c r="DL41" s="9" t="str" cm="1">
        <f t="array" aca="1" ref="DL41" ca="1">IFERROR(INDEX($CT$41:$CW$41,_xlfn.AGGREGATE(15,6,COLUMN($CT$41:$CW$41)-COLUMN($CS$41)/($DF$41:$DI$41=MAX($DF$41:$DI$41)),COLUMNS($CT$41:CV41))),"")</f>
        <v/>
      </c>
      <c r="DM41" s="9" t="str" cm="1">
        <f t="array" aca="1" ref="DM41" ca="1">IFERROR(INDEX($CT$41:$CW$41,_xlfn.AGGREGATE(15,6,COLUMN($CT$41:$CW$41)-COLUMN($CS$41)/($DF$41:$DI$41=MAX($DF$41:$DI$41)),COLUMNS($CT$41:CW41))),"")</f>
        <v/>
      </c>
      <c r="DN41" s="117">
        <f t="shared" ca="1" si="80"/>
        <v>4</v>
      </c>
      <c r="DO41" s="32">
        <f t="shared" ca="1" si="81"/>
        <v>3</v>
      </c>
      <c r="DP41" s="8" t="str">
        <f t="shared" ca="1" si="9"/>
        <v/>
      </c>
      <c r="DQ41" s="9" t="str">
        <f t="shared" ca="1" si="5"/>
        <v>T</v>
      </c>
      <c r="DR41" s="4" t="str">
        <f t="shared" ca="1" si="6"/>
        <v>T</v>
      </c>
      <c r="DS41" s="4" t="str">
        <f t="shared" ca="1" si="7"/>
        <v>C</v>
      </c>
      <c r="DT41" s="4" t="str">
        <f t="shared" si="86"/>
        <v/>
      </c>
      <c r="DU41" s="4" t="str">
        <f t="shared" ca="1" si="87"/>
        <v/>
      </c>
      <c r="DV41" s="4" t="str">
        <f t="shared" si="88"/>
        <v/>
      </c>
      <c r="DW41" s="1" t="str">
        <f>IF(M40="","",IF(DQ41="B",IF(M40="P",FQ41,""),IF(M39="B",FQ41,"")))</f>
        <v/>
      </c>
      <c r="DX41" s="1" t="str">
        <f>IF(M40="","",IF(DQ41="B",IF(M40="B",FQ41,""),IF(M39="P",FQ41,"")))</f>
        <v/>
      </c>
      <c r="DY41" s="1" t="str">
        <f>IF(M40="","",IF(DR41="C",IF(M40="B",FS41,""),IF(M39="B",FS41,"")))</f>
        <v/>
      </c>
      <c r="DZ41" s="1" t="str">
        <f>IF(M40="","",IF(DR41="C",IF(M40="P",FS41,""),IF(M39="P",FS41,"")))</f>
        <v/>
      </c>
      <c r="EA41" s="1" t="str">
        <f>IF(M40="","",IF(AND(DW41="L5",DZ41="L5",FG41=""),"L0",FF41))</f>
        <v/>
      </c>
      <c r="EB41" s="1" t="str">
        <f>IF(M40="","",IF(AND(DX41="L5",DZ41="L5",FF41=""),"L0",FG41))</f>
        <v/>
      </c>
      <c r="EC41" s="1">
        <f>IF(D41="",0,IF(OR(D41="B",D41="XB"),1,INT(RIGHT(D41))))+IF(I41="",0,IF(OR(I41="B",I41="XB"),1,INT(RIGHT(I41))))+IF(P41="",0,IF(OR(P41="B",P41="XB"),1,INT(RIGHT(P41))))</f>
        <v>0</v>
      </c>
      <c r="ED41" s="1">
        <f>IF(E41="",0,IF(OR(E41="B",E41="XB"),1,INT(RIGHT(E41))))+IF(J41="",0,IF(OR(J41="B",J41="XB"),1,INT(RIGHT(J41))))+IF(Q41="",0,IF(OR(Q41="B",Q41="XB"),1,INT(RIGHT(Q41))))</f>
        <v>0</v>
      </c>
      <c r="EE41" s="9" t="str">
        <f>IF(M41="","",IF(EE40+EF41&gt;=10,10,IF(EE40+EF41&lt;=-10,-10,EE40+EF41)))</f>
        <v/>
      </c>
      <c r="EF41" s="4">
        <f>IF(Z41="",0,IFERROR(VLOOKUP(Z36&amp;Z37&amp;Z38&amp;Z39&amp;Z40&amp;Z41,General!I:J,2,FALSE),0))</f>
        <v>0</v>
      </c>
      <c r="EG41" s="4">
        <f>IF(AC41="",0,IFERROR(VLOOKUP(AC36&amp;AC37&amp;AC38&amp;AC39&amp;AC40&amp;AC41,General!I:J,2,FALSE),0))</f>
        <v>0</v>
      </c>
      <c r="EH41" s="4">
        <f>IF(AF41="",0,IFERROR(VLOOKUP(AF36&amp;AF37&amp;AF38&amp;AF39&amp;AF40&amp;AF41,General!I:J,2,FALSE),0))</f>
        <v>0</v>
      </c>
      <c r="EI41" s="4">
        <f>IF(AI41="",0,IFERROR(VLOOKUP(AI36&amp;AI37&amp;AI38&amp;AI39&amp;AI40&amp;AI41,General!I:J,2,FALSE),0))</f>
        <v>0</v>
      </c>
      <c r="EJ41" s="4">
        <f>IF(AL41="",0,IFERROR(VLOOKUP(AL36&amp;AL37&amp;AL38&amp;AL39&amp;AL40&amp;AL41,General!I:J,2,FALSE),0))</f>
        <v>0</v>
      </c>
      <c r="EK41" s="4">
        <f>IF(AO41="",0,IFERROR(VLOOKUP(AO36&amp;AO37&amp;AO38&amp;AO39&amp;AO40&amp;AO41,General!I:J,2,FALSE),0))</f>
        <v>0</v>
      </c>
      <c r="EL41" s="4">
        <f>IF(AR41="",0,IFERROR(VLOOKUP(AR36&amp;AR37&amp;AR38&amp;AR39&amp;AR40&amp;AR41,General!I:J,2,FALSE),0))</f>
        <v>0</v>
      </c>
      <c r="EM41" s="4">
        <f>IF(AU41="",0,IFERROR(VLOOKUP(AU36&amp;AU37&amp;AU38&amp;AU39&amp;AU40&amp;AU41,General!I:J,2,FALSE),0))</f>
        <v>0</v>
      </c>
      <c r="EN41" s="4">
        <f>IF(AX41="",0,IFERROR(VLOOKUP(AX36&amp;AX37&amp;AX38&amp;AX39&amp;AX40&amp;AX41,General!I:J,2,FALSE),0))</f>
        <v>0</v>
      </c>
      <c r="EO41" s="4">
        <f>IF(BA41="",0,IFERROR(VLOOKUP(BA36&amp;BA37&amp;BA38&amp;BA39&amp;BA40&amp;BA41,General!I:J,2,FALSE),0))</f>
        <v>0</v>
      </c>
      <c r="EP41" s="4">
        <f>IF(BD41="",0,IFERROR(VLOOKUP(BD36&amp;BD37&amp;BD38&amp;BD39&amp;BD40&amp;BD41,General!I:J,2,FALSE),0))</f>
        <v>0</v>
      </c>
      <c r="EQ41" s="4">
        <f>IF(BG41="",0,IFERROR(VLOOKUP(BG36&amp;BG37&amp;BG38&amp;BG39&amp;BG40&amp;BG41,General!I:J,2,FALSE),0))</f>
        <v>0</v>
      </c>
      <c r="ER41" s="4">
        <f>IF(BJ41="",0,IFERROR(VLOOKUP(BJ36&amp;BJ37&amp;BJ38&amp;BJ39&amp;BJ40&amp;BJ41,General!I:J,2,FALSE),0))</f>
        <v>0</v>
      </c>
      <c r="ES41" s="4">
        <f>IF(BM41="",0,IFERROR(VLOOKUP(BM36&amp;BM37&amp;BM38&amp;BM39&amp;BM40&amp;BM41,General!I:J,2,FALSE),0))</f>
        <v>0</v>
      </c>
      <c r="ET41" s="4">
        <f>IF(BP41="",0,IFERROR(VLOOKUP(BP36&amp;BP37&amp;BP38&amp;BP39&amp;BP40&amp;BP41,General!I:J,2,FALSE),0))</f>
        <v>0</v>
      </c>
      <c r="EU41" s="4">
        <f>IF(BS41="",0,IFERROR(VLOOKUP(BS36&amp;BS37&amp;BS38&amp;BS39&amp;BS40&amp;BS41,General!I:J,2,FALSE),0))</f>
        <v>0</v>
      </c>
      <c r="EV41" s="8">
        <f>IF(BV41="",0,IFERROR(VLOOKUP(BV36&amp;BV37&amp;BV38&amp;BV39&amp;BV40&amp;BV41,General!I:J,2,FALSE),0))</f>
        <v>0</v>
      </c>
      <c r="EW41" s="1" t="str">
        <f>IF(M40="","",IF(FE40="R","S",IF(EW40="S","C",IF(S40&gt;=0,"S","C"))))</f>
        <v/>
      </c>
      <c r="EX41" s="1" t="str">
        <f ca="1">IF(OR(F37&amp;F38&amp;F39="WLW",F38&amp;F39="WW"),"Y","N")</f>
        <v>N</v>
      </c>
      <c r="EY41" s="1" t="str">
        <f ca="1">IF(OR(K37&amp;K38&amp;K39="WLW",K38&amp;K39="WW"),"Y","N")</f>
        <v>N</v>
      </c>
      <c r="EZ41" s="1" t="str">
        <f ca="1">IF(OR(R37&amp;R38&amp;R39="WLW",R38&amp;R39="WW"),"Y","N")</f>
        <v>N</v>
      </c>
      <c r="FA41" s="1" t="str">
        <f>IF(M40="","",IF(EW41="S",1,FA40+1))</f>
        <v/>
      </c>
      <c r="FB41" s="14" t="str">
        <f ca="1">IF(FB40="Y","N",IF(M40="","",(IF(AND(F40&amp;F41="WW",OR(EW40&amp;EW41="SC",EW40&amp;EW41="CC")),"Y",IF(AND(F39&amp;F40&amp;F41="WLW",FQ41&lt;&gt;"B",OR(EW39&amp;EW40&amp;EW41="SCC",EW39&amp;EW40&amp;EW41="CCC")),"Y","N")))))</f>
        <v/>
      </c>
      <c r="FC41" s="1" t="str">
        <f ca="1">IF(FC40="Y","N",IF(M40="","",IF(AND(K40&amp;K41="WW",OR(EW40&amp;EW41="SC",EW40&amp;EW41="CC")),"Y",IF(AND(K39&amp;K40&amp;K41="WLW",FS41&lt;&gt;"B",OR(EW39&amp;EW40&amp;EW41="SCC",EW39&amp;EW40&amp;EW41="CCC")),"Y","N"))))</f>
        <v/>
      </c>
      <c r="FD41" s="1" t="str">
        <f ca="1">IF(FD40="Y","N",IF(M40="","",IF(AND(R40&amp;R41="WW",OR(EW40&amp;EW41="SC",EW40&amp;EW41="CC")),"Y",IF(AND(R39&amp;R40&amp;R41="WLW",FU41&lt;&gt;"B",OR(EW39&amp;EW40&amp;EW41="SCC",EW39&amp;EW40&amp;EW41="CCC")),"Y","N"))))</f>
        <v/>
      </c>
      <c r="FE41" s="1" t="str">
        <f>IF(M40="","",IF(AND(S41&lt;0,FA41&gt;2,S41&gt;=(2-FA41)),"R","N"))</f>
        <v/>
      </c>
      <c r="FF41" s="1" t="str">
        <f>IF(M40="","",IF(DS41="B",IF(M40="P",FU41,""),IF(M40="B",FU41,"")))</f>
        <v/>
      </c>
      <c r="FG41" s="1" t="str">
        <f>IF(M40="","",IF(DS41="B",IF(M40="B",FU41,""),IF(M40="P",FU41,"")))</f>
        <v/>
      </c>
      <c r="FH41" s="1" t="str">
        <f>IF(M41="P",IF(FH40="",1,FH40+1),"")</f>
        <v/>
      </c>
      <c r="FI41" s="1" t="str">
        <f>IF(M41="B",IF(FI40="",1,FI40+1),"")</f>
        <v/>
      </c>
      <c r="FJ41" s="1" t="str">
        <f t="shared" si="83"/>
        <v>30000</v>
      </c>
      <c r="FK41" s="1" t="str">
        <f t="shared" si="84"/>
        <v>01000</v>
      </c>
      <c r="FL41" s="1" t="str">
        <f t="shared" si="67"/>
        <v>230000</v>
      </c>
      <c r="FM41" s="1" t="str">
        <f t="shared" si="68"/>
        <v>001000</v>
      </c>
      <c r="FN41" s="1" t="str">
        <f t="shared" si="69"/>
        <v>B</v>
      </c>
      <c r="FO41" s="1" t="str">
        <f t="shared" si="70"/>
        <v>B</v>
      </c>
      <c r="FP41" s="1" t="str">
        <f>IF(DW40="",DX40,DW40)&amp;F40</f>
        <v/>
      </c>
      <c r="FQ41" s="1">
        <f t="shared" ca="1" si="71"/>
        <v>0</v>
      </c>
      <c r="FR41" s="1" t="str">
        <f ca="1">IF(DY40="",DZ40,DY40)&amp;K40</f>
        <v/>
      </c>
      <c r="FS41" s="1">
        <f t="shared" ca="1" si="72"/>
        <v>0</v>
      </c>
      <c r="FT41" s="1" t="str">
        <f>IF(EA40="",EB40,EA40)&amp;R40</f>
        <v/>
      </c>
      <c r="FU41" s="1">
        <f t="shared" ca="1" si="73"/>
        <v>0</v>
      </c>
      <c r="FV41" s="1" t="str">
        <f t="shared" ca="1" si="74"/>
        <v>0</v>
      </c>
      <c r="FW41" s="1" t="str">
        <f t="shared" ca="1" si="75"/>
        <v>0</v>
      </c>
      <c r="FX41" s="1" t="str">
        <f t="shared" ca="1" si="76"/>
        <v>0</v>
      </c>
      <c r="GA41" s="1">
        <f>General!A39</f>
        <v>0</v>
      </c>
      <c r="GB41" s="1">
        <f>General!B39</f>
        <v>0</v>
      </c>
      <c r="GC41" s="1" t="str">
        <f>General!C39</f>
        <v/>
      </c>
      <c r="GD41" s="1">
        <f>General!D39</f>
        <v>0</v>
      </c>
      <c r="GF41" s="1" t="str">
        <f>General!F39</f>
        <v>LWLLL</v>
      </c>
      <c r="GG41" s="1">
        <f>General!G39</f>
        <v>-6</v>
      </c>
    </row>
    <row r="42" spans="1:189" ht="15.75" thickBot="1">
      <c r="A42" s="1">
        <v>33</v>
      </c>
      <c r="B42" s="9" t="str">
        <f>IF(M41="","",IF(EC42=ED42,"NB",IF(EC42&gt;ED42,"P"&amp;(EC42-ED42),"B"&amp;(ED42-EC42))))</f>
        <v/>
      </c>
      <c r="C42" s="49" t="str">
        <f t="shared" ca="1" si="1"/>
        <v/>
      </c>
      <c r="D42" s="44" t="str">
        <f t="shared" si="11"/>
        <v/>
      </c>
      <c r="E42" s="45" t="str">
        <f t="shared" si="12"/>
        <v/>
      </c>
      <c r="F42" s="8" t="str">
        <f t="shared" ref="F42:F73" si="89">IF(M42="","",IF(M42="P",IF(D42="","L","W"),IF(E42="","L","W")))</f>
        <v/>
      </c>
      <c r="H42" s="52"/>
      <c r="I42" s="44"/>
      <c r="J42" s="25" t="str">
        <f t="shared" si="13"/>
        <v/>
      </c>
      <c r="K42" s="13" t="str">
        <f t="shared" ca="1" si="14"/>
        <v/>
      </c>
      <c r="L42" s="30"/>
      <c r="M42" s="16"/>
      <c r="O42" s="9" t="str">
        <f>IF(M41="","",VLOOKUP(CZ42,General!U:V,2,FALSE))</f>
        <v/>
      </c>
      <c r="P42" s="12" t="str">
        <f>IF(M41="","",IF(W42="P",FU42,""))</f>
        <v/>
      </c>
      <c r="Q42" s="25" t="str">
        <f>IF(M41="","",IF(W42="B",FU42,""))</f>
        <v/>
      </c>
      <c r="R42" s="43" t="str">
        <f t="shared" si="15"/>
        <v/>
      </c>
      <c r="S42" s="43">
        <f t="shared" ca="1" si="16"/>
        <v>-1</v>
      </c>
      <c r="T42" s="56" t="str">
        <f>IF(M41="","",IF(EW42="S","",IF(S42&gt;=0,S42,IF(FE42="R",S42,""))))</f>
        <v/>
      </c>
      <c r="U42" s="43" t="str">
        <f>IF(M42="","",IF(T42="",SUM($T$5:$T42)+S42,SUM($T$5:$T42)))</f>
        <v/>
      </c>
      <c r="V42" s="67" t="str">
        <f t="shared" si="85"/>
        <v/>
      </c>
      <c r="W42" s="80" t="str" cm="1">
        <f t="array" aca="1" ref="W42" ca="1">IF(M41="","",INDIRECT(CZ42&amp; CR42))</f>
        <v/>
      </c>
      <c r="X42" s="72" t="str" cm="1">
        <f t="array" aca="1" ref="X42" ca="1">IF(M41="","",INDIRECT(VLOOKUP(CZ42,General!R:T,3,FALSE) &amp; CR42))</f>
        <v/>
      </c>
      <c r="Y42" s="80" t="str">
        <f>IF(M41="","",FN42)</f>
        <v/>
      </c>
      <c r="Z42" s="70" t="str">
        <f t="shared" si="17"/>
        <v/>
      </c>
      <c r="AA42" s="81" t="str">
        <f>IF(M42="","",IF(EE41+EF42&gt;=10,10,IF(EE41+EF42&lt;=-10,-10,EE41+EF42)))</f>
        <v/>
      </c>
      <c r="AB42" s="80" t="str">
        <f>IF(M41="","",IF(FN42="B","P","B"))</f>
        <v/>
      </c>
      <c r="AC42" s="70" t="str">
        <f t="shared" si="18"/>
        <v/>
      </c>
      <c r="AD42" s="81" t="str">
        <f>IF(M42="","",IF(AD41+EG42&gt;=10,10,IF(AD41+EG42&lt;=-10,-10,AD41+EG42)))</f>
        <v/>
      </c>
      <c r="AE42" s="80" t="str">
        <f>IF(M41="","",FO42)</f>
        <v/>
      </c>
      <c r="AF42" s="70" t="str">
        <f t="shared" si="19"/>
        <v/>
      </c>
      <c r="AG42" s="81" t="str">
        <f>IF(M42="","",IF(AG41+EH42&gt;=10,10,IF(AG41+EH42&lt;=-10,-10,AG41+EH42)))</f>
        <v/>
      </c>
      <c r="AH42" s="80" t="str">
        <f>IF(M41="","",IF(FO42="B","P","B"))</f>
        <v/>
      </c>
      <c r="AI42" s="70" t="str">
        <f t="shared" si="20"/>
        <v/>
      </c>
      <c r="AJ42" s="81" t="str">
        <f>IF(M42="","",IF(AJ41+EI42&gt;=10,10,IF(AJ41+EI42&lt;=-10,-10,AJ41+EI42)))</f>
        <v/>
      </c>
      <c r="AK42" s="80" t="str">
        <f t="shared" si="77"/>
        <v/>
      </c>
      <c r="AL42" s="70" t="str">
        <f t="shared" si="21"/>
        <v/>
      </c>
      <c r="AM42" s="81" t="str">
        <f>IF(M42="","",IF(AM41+EJ42&gt;=10,10,IF(AM41+EJ42&lt;=-10,-10,AM41+EJ42)))</f>
        <v/>
      </c>
      <c r="AN42" s="80" t="str">
        <f t="shared" si="22"/>
        <v/>
      </c>
      <c r="AO42" s="70" t="str">
        <f t="shared" si="23"/>
        <v/>
      </c>
      <c r="AP42" s="81" t="str">
        <f>IF(M42="","",IF(AP41+EK42&gt;=10,10,IF(AP41+EK42&lt;=-10,-10,AP41+EK42)))</f>
        <v/>
      </c>
      <c r="AQ42" s="80" t="str">
        <f t="shared" si="24"/>
        <v/>
      </c>
      <c r="AR42" s="70" t="str">
        <f t="shared" si="25"/>
        <v/>
      </c>
      <c r="AS42" s="81" t="str">
        <f>IF(M42="","",IF(AS41+EL42&gt;=10,10,IF(AS41+EL42&lt;=-10,-10,AS41+EL42)))</f>
        <v/>
      </c>
      <c r="AT42" s="80" t="str">
        <f t="shared" si="26"/>
        <v/>
      </c>
      <c r="AU42" s="70" t="str">
        <f t="shared" si="27"/>
        <v/>
      </c>
      <c r="AV42" s="81" t="str">
        <f>IF(M42="","",IF(AV41+EM42&gt;=10,10,IF(AV41+EM42&lt;=-10,-10,AV41+EM42)))</f>
        <v/>
      </c>
      <c r="AW42" s="80" t="str">
        <f t="shared" si="28"/>
        <v/>
      </c>
      <c r="AX42" s="70" t="str">
        <f t="shared" si="29"/>
        <v/>
      </c>
      <c r="AY42" s="81" t="str">
        <f>IF(M42="","",IF(AY41+EN42&gt;=10,10,IF(AY41+EN42&lt;=-10,-10,AY41+EN42)))</f>
        <v/>
      </c>
      <c r="AZ42" s="80" t="str">
        <f t="shared" si="30"/>
        <v/>
      </c>
      <c r="BA42" s="70" t="str">
        <f t="shared" si="31"/>
        <v/>
      </c>
      <c r="BB42" s="81" t="str">
        <f>IF(M42="","",IF(BB41+EO42&gt;=10,10,IF(BB41+EO42&lt;=-10,-10,BB41+EO42)))</f>
        <v/>
      </c>
      <c r="BC42" s="80" t="str">
        <f t="shared" si="32"/>
        <v/>
      </c>
      <c r="BD42" s="70" t="str">
        <f t="shared" si="33"/>
        <v/>
      </c>
      <c r="BE42" s="81" t="str">
        <f>IF(M42="","",IF(BE41+EP42&gt;=10,10,IF(BE41+EP42&lt;=-10,-10,BE41+EP42)))</f>
        <v/>
      </c>
      <c r="BF42" s="80" t="str">
        <f t="shared" si="34"/>
        <v/>
      </c>
      <c r="BG42" s="70" t="str">
        <f t="shared" si="35"/>
        <v/>
      </c>
      <c r="BH42" s="81" t="str">
        <f>IF(M42="","",IF(BH41+EQ42&gt;=10,10,IF(BH41+EQ42&lt;=-10,-10,BH41+EQ42)))</f>
        <v/>
      </c>
      <c r="BI42" s="80" t="str">
        <f t="shared" si="36"/>
        <v/>
      </c>
      <c r="BJ42" s="70" t="str">
        <f t="shared" si="37"/>
        <v/>
      </c>
      <c r="BK42" s="81" t="str">
        <f>IF(M42="","",IF(BK41+ER42&gt;=10,10,IF(BK41+ER42&lt;=-10,-10,BK41+ER42)))</f>
        <v/>
      </c>
      <c r="BL42" s="80" t="str">
        <f t="shared" si="38"/>
        <v/>
      </c>
      <c r="BM42" s="70" t="str">
        <f t="shared" si="39"/>
        <v/>
      </c>
      <c r="BN42" s="81" t="str">
        <f>IF(M42="","",IF(BN41+ES42&gt;=10,10,IF(BN41+ES42&lt;=-10,-10,BN41+ES42)))</f>
        <v/>
      </c>
      <c r="BO42" s="80" t="str">
        <f t="shared" si="40"/>
        <v/>
      </c>
      <c r="BP42" s="70" t="str">
        <f t="shared" si="41"/>
        <v/>
      </c>
      <c r="BQ42" s="81" t="str">
        <f>IF(M42="","",IF(BQ41+ET42&gt;=10,10,IF(BQ41+ET42&lt;=-10,-10,BQ41+ET42)))</f>
        <v/>
      </c>
      <c r="BR42" s="80" t="str">
        <f t="shared" si="42"/>
        <v/>
      </c>
      <c r="BS42" s="70" t="str">
        <f t="shared" si="43"/>
        <v/>
      </c>
      <c r="BT42" s="81" t="str">
        <f>IF(M42="","",IF(BT41+EU42&gt;=10,10,IF(BT41+EU42&lt;=-10,-10,BT41+EU42)))</f>
        <v/>
      </c>
      <c r="BU42" s="80" t="str">
        <f t="shared" si="44"/>
        <v/>
      </c>
      <c r="BV42" s="70" t="str">
        <f t="shared" si="45"/>
        <v/>
      </c>
      <c r="BW42" s="81" t="str">
        <f>IF(M42="","",IF(BW41+EV42&gt;=10,10,IF(BW41+EV42&lt;=-10,-10,BW41+EV42)))</f>
        <v/>
      </c>
      <c r="BX42" s="70">
        <f t="shared" si="46"/>
        <v>0</v>
      </c>
      <c r="BY42" s="70">
        <f t="shared" si="47"/>
        <v>0</v>
      </c>
      <c r="BZ42" s="72"/>
      <c r="CA42" s="80" t="str">
        <f t="shared" si="48"/>
        <v/>
      </c>
      <c r="CB42" s="70" t="str">
        <f t="shared" si="49"/>
        <v/>
      </c>
      <c r="CC42" s="70" t="str">
        <f t="shared" si="50"/>
        <v/>
      </c>
      <c r="CD42" s="70" t="str">
        <f t="shared" si="51"/>
        <v/>
      </c>
      <c r="CE42" s="70" t="str">
        <f t="shared" si="52"/>
        <v/>
      </c>
      <c r="CF42" s="70" t="str">
        <f t="shared" si="53"/>
        <v/>
      </c>
      <c r="CG42" s="70" t="str">
        <f t="shared" si="54"/>
        <v/>
      </c>
      <c r="CH42" s="70" t="str">
        <f t="shared" si="55"/>
        <v/>
      </c>
      <c r="CI42" s="70" t="str">
        <f t="shared" si="56"/>
        <v/>
      </c>
      <c r="CJ42" s="70" t="str">
        <f t="shared" si="57"/>
        <v/>
      </c>
      <c r="CK42" s="70" t="str">
        <f t="shared" si="58"/>
        <v/>
      </c>
      <c r="CL42" s="70" t="str">
        <f t="shared" si="59"/>
        <v/>
      </c>
      <c r="CM42" s="70" t="str">
        <f t="shared" si="60"/>
        <v/>
      </c>
      <c r="CN42" s="70" t="str">
        <f t="shared" si="61"/>
        <v/>
      </c>
      <c r="CO42" s="70" t="str">
        <f t="shared" si="62"/>
        <v/>
      </c>
      <c r="CP42" s="70" t="str">
        <f t="shared" si="63"/>
        <v/>
      </c>
      <c r="CQ42" s="72" t="str">
        <f t="shared" si="64"/>
        <v/>
      </c>
      <c r="CR42" s="9">
        <v>42</v>
      </c>
      <c r="CS42" s="32">
        <f t="shared" si="82"/>
        <v>37</v>
      </c>
      <c r="CT42" s="9" t="str" cm="1">
        <f t="array" ref="CT42">IFERROR(INDEX($CA$4:$CQ$4,_xlfn.AGGREGATE(15,6,COLUMN($CA$4:$CQ$4)-COLUMN($BZ$1)/($CA$42:$CQ$42=MAX($CA$42:$CQ$42)),COLUMNS(CQ$4:$CQ4))),"")</f>
        <v/>
      </c>
      <c r="CU42" s="4" t="str" cm="1">
        <f t="array" ref="CU42">IFERROR(INDEX($CA$4:$CQ$4,_xlfn.AGGREGATE(15,6,COLUMN($CA$4:$CQ$4)-COLUMN($BZ$1)/($CA$42:$CQ$42=MAX($CA$42:$CQ$42)),COLUMNS($CQ$4:CR4))),"")</f>
        <v/>
      </c>
      <c r="CV42" s="4" t="str" cm="1">
        <f t="array" ref="CV42">IFERROR(INDEX($CA$4:$CQ$4,_xlfn.AGGREGATE(15,6,COLUMN($CA$4:$CQ$4)-COLUMN($BZ$1)/($CA$42:$CQ$42=MAX($CA$42:$CQ$42)),COLUMNS($CQ$4:CS4))),"")</f>
        <v/>
      </c>
      <c r="CW42" s="8" t="str" cm="1">
        <f t="array" ref="CW42">IFERROR(INDEX($CA$4:$CQ$4,_xlfn.AGGREGATE(15,6,COLUMN($CA$4:$CQ$4)-COLUMN($BZ$1)/($CA$42:$CQ$42=MAX($CA$42:$CQ$42)),COLUMNS($CQ$4:CT4))),"")</f>
        <v/>
      </c>
      <c r="CX42" s="106" t="str">
        <f t="shared" ca="1" si="78"/>
        <v/>
      </c>
      <c r="CY42" s="4" t="str">
        <f t="shared" ca="1" si="79"/>
        <v>R</v>
      </c>
      <c r="CZ42" s="4" t="str">
        <f t="shared" ca="1" si="66"/>
        <v/>
      </c>
      <c r="DA42" s="8"/>
      <c r="DB42" s="9" t="str">
        <f>IFERROR(VLOOKUP(CT42,General!R:S,2,FALSE),"")</f>
        <v/>
      </c>
      <c r="DC42" s="4" t="str">
        <f>IFERROR(VLOOKUP(CU42,General!R:S,2,FALSE),"")</f>
        <v/>
      </c>
      <c r="DD42" s="4" t="str">
        <f>IFERROR(VLOOKUP(CV42,General!R:S,2,FALSE),"")</f>
        <v/>
      </c>
      <c r="DE42" s="8" t="str">
        <f>IFERROR(VLOOKUP(CW42,General!R:S,2,FALSE),"")</f>
        <v/>
      </c>
      <c r="DF42" s="9">
        <f ca="1">IF(CT42="",-1,COUNTIF(INDIRECT(DB42&amp;$CR$10):INDIRECT(DB42&amp;CR42),"Y"))</f>
        <v>-1</v>
      </c>
      <c r="DG42" s="4">
        <f ca="1">IF(CU42="",-1,COUNTIF(INDIRECT(DC42&amp;$CR$10):INDIRECT(DC42&amp;CR42),"Y"))</f>
        <v>-1</v>
      </c>
      <c r="DH42" s="4">
        <f ca="1">IF(CV42="",-1,COUNTIF(INDIRECT(DD42&amp;$CR$10):INDIRECT(DD42&amp;CR42),"Y"))</f>
        <v>-1</v>
      </c>
      <c r="DI42" s="32">
        <f ca="1">IF(CW42="",-1,COUNTIF(INDIRECT(DE42&amp;$CR$10):INDIRECT(DE42&amp;CR42),"Y"))</f>
        <v>-1</v>
      </c>
      <c r="DJ42" s="9" t="str" cm="1">
        <f t="array" aca="1" ref="DJ42" ca="1">IFERROR(INDEX($CT$42:$CW$42,_xlfn.AGGREGATE(15,6,COLUMN($CT$42:$CW$42)-COLUMN($CS$42)/($DF$42:$DI$42=MAX($DF$42:$DI$42)),COLUMNS($CT$42:CT42))),"")</f>
        <v/>
      </c>
      <c r="DK42" s="9" t="str" cm="1">
        <f t="array" aca="1" ref="DK42" ca="1">IFERROR(INDEX($CT$42:$CW$42,_xlfn.AGGREGATE(15,6,COLUMN($CT$42:$CW$42)-COLUMN($CS$42)/($DF$42:$DI$42=MAX($DF$42:$DI$42)),COLUMNS($CT$42:CU42))),"")</f>
        <v/>
      </c>
      <c r="DL42" s="9" t="str" cm="1">
        <f t="array" aca="1" ref="DL42" ca="1">IFERROR(INDEX($CT$42:$CW$42,_xlfn.AGGREGATE(15,6,COLUMN($CT$42:$CW$42)-COLUMN($CS$42)/($DF$42:$DI$42=MAX($DF$42:$DI$42)),COLUMNS($CT$42:CV42))),"")</f>
        <v/>
      </c>
      <c r="DM42" s="9" t="str" cm="1">
        <f t="array" aca="1" ref="DM42" ca="1">IFERROR(INDEX($CT$42:$CW$42,_xlfn.AGGREGATE(15,6,COLUMN($CT$42:$CW$42)-COLUMN($CS$42)/($DF$42:$DI$42=MAX($DF$42:$DI$42)),COLUMNS($CT$42:CW42))),"")</f>
        <v/>
      </c>
      <c r="DN42" s="117">
        <f t="shared" ca="1" si="80"/>
        <v>4</v>
      </c>
      <c r="DO42" s="32">
        <f t="shared" ca="1" si="81"/>
        <v>0</v>
      </c>
      <c r="DP42" s="8" t="str">
        <f t="shared" ref="DP42:DP73" ca="1" si="90">IF(CR42=1,DJ42,IF(DO42=2,IF(DK42="",DJ42,DK42),IF(DO42=3,IF(AND(DK42="",DL42=""),DJ42,IF(DL42="",DK42,DL42)),IF(AND(DK42="",DL42="",DM42=""),DJ42,IF(AND(DL42="",DM42=""),DK42,IF(DM42="",DL42,DM42))))))</f>
        <v/>
      </c>
      <c r="DQ42" s="9" t="str">
        <f t="shared" ca="1" si="5"/>
        <v>T</v>
      </c>
      <c r="DR42" s="4" t="str">
        <f t="shared" ca="1" si="6"/>
        <v>T</v>
      </c>
      <c r="DS42" s="4" t="str">
        <f t="shared" ca="1" si="7"/>
        <v>C</v>
      </c>
      <c r="DT42" s="4" t="str">
        <f t="shared" si="86"/>
        <v/>
      </c>
      <c r="DU42" s="4" t="str">
        <f t="shared" ca="1" si="87"/>
        <v/>
      </c>
      <c r="DV42" s="4" t="str">
        <f t="shared" si="88"/>
        <v/>
      </c>
      <c r="DW42" s="1" t="str">
        <f>IF(M41="","",IF(DQ42="B",IF(M41="P",FQ42,""),IF(M40="B",FQ42,"")))</f>
        <v/>
      </c>
      <c r="DX42" s="1" t="str">
        <f>IF(M41="","",IF(DQ42="B",IF(M41="B",FQ42,""),IF(M40="P",FQ42,"")))</f>
        <v/>
      </c>
      <c r="DY42" s="1" t="str">
        <f>IF(M41="","",IF(DR42="C",IF(M41="B",FS42,""),IF(M40="B",FS42,"")))</f>
        <v/>
      </c>
      <c r="DZ42" s="1" t="str">
        <f>IF(M41="","",IF(DR42="C",IF(M41="P",FS42,""),IF(M40="P",FS42,"")))</f>
        <v/>
      </c>
      <c r="EA42" s="1" t="str">
        <f>IF(M41="","",IF(AND(DW42="L5",DZ42="L5",FG42=""),"L0",FF42))</f>
        <v/>
      </c>
      <c r="EB42" s="1" t="str">
        <f>IF(M41="","",IF(AND(DX42="L5",DZ42="L5",FF42=""),"L0",FG42))</f>
        <v/>
      </c>
      <c r="EC42" s="1">
        <f>IF(D42="",0,IF(OR(D42="B",D42="XB"),1,INT(RIGHT(D42))))+IF(I42="",0,IF(OR(I42="B",I42="XB"),1,INT(RIGHT(I42))))+IF(P42="",0,IF(OR(P42="B",P42="XB"),1,INT(RIGHT(P42))))</f>
        <v>0</v>
      </c>
      <c r="ED42" s="1">
        <f>IF(E42="",0,IF(OR(E42="B",E42="XB"),1,INT(RIGHT(E42))))+IF(J42="",0,IF(OR(J42="B",J42="XB"),1,INT(RIGHT(J42))))+IF(Q42="",0,IF(OR(Q42="B",Q42="XB"),1,INT(RIGHT(Q42))))</f>
        <v>0</v>
      </c>
      <c r="EE42" s="9" t="str">
        <f>IF(M42="","",IF(EE41+EF42&gt;=10,10,IF(EE41+EF42&lt;=-10,-10,EE41+EF42)))</f>
        <v/>
      </c>
      <c r="EF42" s="4">
        <f>IF(Z42="",0,IFERROR(VLOOKUP(Z37&amp;Z38&amp;Z39&amp;Z40&amp;Z41&amp;Z42,General!I:J,2,FALSE),0))</f>
        <v>0</v>
      </c>
      <c r="EG42" s="4">
        <f>IF(AC42="",0,IFERROR(VLOOKUP(AC37&amp;AC38&amp;AC39&amp;AC40&amp;AC41&amp;AC42,General!I:J,2,FALSE),0))</f>
        <v>0</v>
      </c>
      <c r="EH42" s="4">
        <f>IF(AF42="",0,IFERROR(VLOOKUP(AF37&amp;AF38&amp;AF39&amp;AF40&amp;AF41&amp;AF42,General!I:J,2,FALSE),0))</f>
        <v>0</v>
      </c>
      <c r="EI42" s="4">
        <f>IF(AI42="",0,IFERROR(VLOOKUP(AI37&amp;AI38&amp;AI39&amp;AI40&amp;AI41&amp;AI42,General!I:J,2,FALSE),0))</f>
        <v>0</v>
      </c>
      <c r="EJ42" s="4">
        <f>IF(AL42="",0,IFERROR(VLOOKUP(AL37&amp;AL38&amp;AL39&amp;AL40&amp;AL41&amp;AL42,General!I:J,2,FALSE),0))</f>
        <v>0</v>
      </c>
      <c r="EK42" s="4">
        <f>IF(AO42="",0,IFERROR(VLOOKUP(AO37&amp;AO38&amp;AO39&amp;AO40&amp;AO41&amp;AO42,General!I:J,2,FALSE),0))</f>
        <v>0</v>
      </c>
      <c r="EL42" s="4">
        <f>IF(AR42="",0,IFERROR(VLOOKUP(AR37&amp;AR38&amp;AR39&amp;AR40&amp;AR41&amp;AR42,General!I:J,2,FALSE),0))</f>
        <v>0</v>
      </c>
      <c r="EM42" s="4">
        <f>IF(AU42="",0,IFERROR(VLOOKUP(AU37&amp;AU38&amp;AU39&amp;AU40&amp;AU41&amp;AU42,General!I:J,2,FALSE),0))</f>
        <v>0</v>
      </c>
      <c r="EN42" s="4">
        <f>IF(AX42="",0,IFERROR(VLOOKUP(AX37&amp;AX38&amp;AX39&amp;AX40&amp;AX41&amp;AX42,General!I:J,2,FALSE),0))</f>
        <v>0</v>
      </c>
      <c r="EO42" s="4">
        <f>IF(BA42="",0,IFERROR(VLOOKUP(BA37&amp;BA38&amp;BA39&amp;BA40&amp;BA41&amp;BA42,General!I:J,2,FALSE),0))</f>
        <v>0</v>
      </c>
      <c r="EP42" s="4">
        <f>IF(BD42="",0,IFERROR(VLOOKUP(BD37&amp;BD38&amp;BD39&amp;BD40&amp;BD41&amp;BD42,General!I:J,2,FALSE),0))</f>
        <v>0</v>
      </c>
      <c r="EQ42" s="4">
        <f>IF(BG42="",0,IFERROR(VLOOKUP(BG37&amp;BG38&amp;BG39&amp;BG40&amp;BG41&amp;BG42,General!I:J,2,FALSE),0))</f>
        <v>0</v>
      </c>
      <c r="ER42" s="4">
        <f>IF(BJ42="",0,IFERROR(VLOOKUP(BJ37&amp;BJ38&amp;BJ39&amp;BJ40&amp;BJ41&amp;BJ42,General!I:J,2,FALSE),0))</f>
        <v>0</v>
      </c>
      <c r="ES42" s="4">
        <f>IF(BM42="",0,IFERROR(VLOOKUP(BM37&amp;BM38&amp;BM39&amp;BM40&amp;BM41&amp;BM42,General!I:J,2,FALSE),0))</f>
        <v>0</v>
      </c>
      <c r="ET42" s="4">
        <f>IF(BP42="",0,IFERROR(VLOOKUP(BP37&amp;BP38&amp;BP39&amp;BP40&amp;BP41&amp;BP42,General!I:J,2,FALSE),0))</f>
        <v>0</v>
      </c>
      <c r="EU42" s="4">
        <f>IF(BS42="",0,IFERROR(VLOOKUP(BS37&amp;BS38&amp;BS39&amp;BS40&amp;BS41&amp;BS42,General!I:J,2,FALSE),0))</f>
        <v>0</v>
      </c>
      <c r="EV42" s="8">
        <f>IF(BV42="",0,IFERROR(VLOOKUP(BV37&amp;BV38&amp;BV39&amp;BV40&amp;BV41&amp;BV42,General!I:J,2,FALSE),0))</f>
        <v>0</v>
      </c>
      <c r="EW42" s="1" t="str">
        <f>IF(M41="","",IF(FE41="R","S",IF(EW41="S","C",IF(S41&gt;=0,"S","C"))))</f>
        <v/>
      </c>
      <c r="EX42" s="1" t="str">
        <f>IF(OR(F38&amp;F39&amp;F40="WLW",F39&amp;F40="WW"),"Y","N")</f>
        <v>N</v>
      </c>
      <c r="EY42" s="1" t="str">
        <f ca="1">IF(OR(K38&amp;K39&amp;K40="WLW",K39&amp;K40="WW"),"Y","N")</f>
        <v>N</v>
      </c>
      <c r="EZ42" s="1" t="str">
        <f ca="1">IF(OR(R38&amp;R39&amp;R40="WLW",R39&amp;R40="WW"),"Y","N")</f>
        <v>N</v>
      </c>
      <c r="FA42" s="1" t="str">
        <f>IF(M41="","",IF(EW42="S",1,FA41+1))</f>
        <v/>
      </c>
      <c r="FB42" s="14" t="str">
        <f ca="1">IF(FB41="Y","N",IF(M41="","",(IF(AND(F41&amp;F42="WW",OR(EW41&amp;EW42="SC",EW41&amp;EW42="CC")),"Y",IF(AND(F40&amp;F41&amp;F42="WLW",FQ42&lt;&gt;"B",OR(EW40&amp;EW41&amp;EW42="SCC",EW40&amp;EW41&amp;EW42="CCC")),"Y","N")))))</f>
        <v/>
      </c>
      <c r="FC42" s="1" t="str">
        <f ca="1">IF(FC41="Y","N",IF(M41="","",IF(AND(K41&amp;K42="WW",OR(EW41&amp;EW42="SC",EW41&amp;EW42="CC")),"Y",IF(AND(K40&amp;K41&amp;K42="WLW",FS42&lt;&gt;"B",OR(EW40&amp;EW41&amp;EW42="SCC",EW40&amp;EW41&amp;EW42="CCC")),"Y","N"))))</f>
        <v/>
      </c>
      <c r="FD42" s="1" t="str">
        <f ca="1">IF(FD41="Y","N",IF(M41="","",IF(AND(R41&amp;R42="WW",OR(EW41&amp;EW42="SC",EW41&amp;EW42="CC")),"Y",IF(AND(R40&amp;R41&amp;R42="WLW",FU42&lt;&gt;"B",OR(EW40&amp;EW41&amp;EW42="SCC",EW40&amp;EW41&amp;EW42="CCC")),"Y","N"))))</f>
        <v/>
      </c>
      <c r="FE42" s="1" t="str">
        <f>IF(M41="","",IF(AND(S42&lt;0,FA42&gt;2,S42&gt;=(2-FA42)),"R","N"))</f>
        <v/>
      </c>
      <c r="FF42" s="1" t="str">
        <f>IF(M41="","",IF(DS42="B",IF(M41="P",FU42,""),IF(M41="B",FU42,"")))</f>
        <v/>
      </c>
      <c r="FG42" s="1" t="str">
        <f>IF(M41="","",IF(DS42="B",IF(M41="B",FU42,""),IF(M41="P",FU42,"")))</f>
        <v/>
      </c>
      <c r="FH42" s="1" t="str">
        <f>IF(M42="P",IF(FH41="",1,FH41+1),"")</f>
        <v/>
      </c>
      <c r="FI42" s="1" t="str">
        <f>IF(M42="B",IF(FI41="",1,FI41+1),"")</f>
        <v/>
      </c>
      <c r="FJ42" s="1" t="str">
        <f t="shared" si="83"/>
        <v>00000</v>
      </c>
      <c r="FK42" s="1" t="str">
        <f t="shared" si="84"/>
        <v>10000</v>
      </c>
      <c r="FL42" s="1" t="str">
        <f t="shared" si="67"/>
        <v>300000</v>
      </c>
      <c r="FM42" s="1" t="str">
        <f t="shared" si="68"/>
        <v>010000</v>
      </c>
      <c r="FN42" s="1" t="str">
        <f t="shared" si="69"/>
        <v>B</v>
      </c>
      <c r="FO42" s="1" t="str">
        <f t="shared" si="70"/>
        <v>B</v>
      </c>
      <c r="FP42" s="1" t="str">
        <f>IF(DW41="",DX41,DW41)&amp;F41</f>
        <v/>
      </c>
      <c r="FQ42" s="1">
        <f t="shared" ca="1" si="71"/>
        <v>0</v>
      </c>
      <c r="FR42" s="1" t="str">
        <f ca="1">IF(DY41="",DZ41,DY41)&amp;K41</f>
        <v/>
      </c>
      <c r="FS42" s="1">
        <f t="shared" ca="1" si="72"/>
        <v>0</v>
      </c>
      <c r="FT42" s="1" t="str">
        <f>IF(EA41="",EB41,EA41)&amp;R41</f>
        <v/>
      </c>
      <c r="FU42" s="1">
        <f t="shared" ca="1" si="73"/>
        <v>0</v>
      </c>
      <c r="FV42" s="1" t="str">
        <f t="shared" ca="1" si="74"/>
        <v>0</v>
      </c>
      <c r="FW42" s="1" t="str">
        <f t="shared" ca="1" si="75"/>
        <v>0</v>
      </c>
      <c r="FX42" s="1" t="str">
        <f t="shared" ca="1" si="76"/>
        <v>0</v>
      </c>
      <c r="GA42" s="1">
        <f>General!A40</f>
        <v>0</v>
      </c>
      <c r="GB42" s="1">
        <f>General!B40</f>
        <v>0</v>
      </c>
      <c r="GC42" s="1" t="str">
        <f>General!C40</f>
        <v/>
      </c>
      <c r="GD42" s="1">
        <f>General!D40</f>
        <v>0</v>
      </c>
      <c r="GF42" s="1" t="str">
        <f>General!F40</f>
        <v>LWLLW</v>
      </c>
      <c r="GG42" s="1">
        <f>General!G40</f>
        <v>1</v>
      </c>
    </row>
    <row r="43" spans="1:189" ht="15.75" thickBot="1">
      <c r="A43" s="1">
        <v>34</v>
      </c>
      <c r="B43" s="9" t="str">
        <f>IF(M42="","",IF(EC43=ED43,"NB",IF(EC43&gt;ED43,"P"&amp;(EC43-ED43),"B"&amp;(ED43-EC43))))</f>
        <v/>
      </c>
      <c r="C43" s="49" t="str">
        <f t="shared" ca="1" si="1"/>
        <v/>
      </c>
      <c r="D43" s="44" t="str">
        <f t="shared" si="11"/>
        <v/>
      </c>
      <c r="E43" s="45" t="str">
        <f t="shared" si="12"/>
        <v/>
      </c>
      <c r="F43" s="8" t="str">
        <f t="shared" si="89"/>
        <v/>
      </c>
      <c r="H43" s="52"/>
      <c r="I43" s="44"/>
      <c r="J43" s="25" t="str">
        <f t="shared" si="13"/>
        <v/>
      </c>
      <c r="K43" s="13" t="str">
        <f t="shared" ca="1" si="14"/>
        <v/>
      </c>
      <c r="L43" s="30"/>
      <c r="M43" s="16"/>
      <c r="O43" s="9" t="str">
        <f>IF(M42="","",VLOOKUP(CZ43,General!U:V,2,FALSE))</f>
        <v/>
      </c>
      <c r="P43" s="12" t="str">
        <f>IF(M42="","",IF(W43="P",FU43,""))</f>
        <v/>
      </c>
      <c r="Q43" s="25" t="str">
        <f>IF(M42="","",IF(W43="B",FU43,""))</f>
        <v/>
      </c>
      <c r="R43" s="43" t="str">
        <f t="shared" si="15"/>
        <v/>
      </c>
      <c r="S43" s="43">
        <f t="shared" ca="1" si="16"/>
        <v>-1</v>
      </c>
      <c r="T43" s="56" t="str">
        <f>IF(M42="","",IF(EW43="S","",IF(S43&gt;=0,S43,IF(FE43="R",S43,""))))</f>
        <v/>
      </c>
      <c r="U43" s="43" t="str">
        <f>IF(M43="","",IF(T43="",SUM($T$5:$T43)+S43,SUM($T$5:$T43)))</f>
        <v/>
      </c>
      <c r="V43" s="67" t="str">
        <f t="shared" si="85"/>
        <v/>
      </c>
      <c r="W43" s="80" t="str" cm="1">
        <f t="array" aca="1" ref="W43" ca="1">IF(M42="","",INDIRECT(CZ43&amp; CR43))</f>
        <v/>
      </c>
      <c r="X43" s="72" t="str" cm="1">
        <f t="array" aca="1" ref="X43" ca="1">IF(M42="","",INDIRECT(VLOOKUP(CZ43,General!R:T,3,FALSE) &amp; CR43))</f>
        <v/>
      </c>
      <c r="Y43" s="80" t="str">
        <f>IF(M42="","",FN43)</f>
        <v/>
      </c>
      <c r="Z43" s="70" t="str">
        <f t="shared" si="17"/>
        <v/>
      </c>
      <c r="AA43" s="81" t="str">
        <f>IF(M43="","",IF(EE42+EF43&gt;=10,10,IF(EE42+EF43&lt;=-10,-10,EE42+EF43)))</f>
        <v/>
      </c>
      <c r="AB43" s="80" t="str">
        <f>IF(M42="","",IF(FN43="B","P","B"))</f>
        <v/>
      </c>
      <c r="AC43" s="70" t="str">
        <f t="shared" si="18"/>
        <v/>
      </c>
      <c r="AD43" s="81" t="str">
        <f>IF(M43="","",IF(AD42+EG43&gt;=10,10,IF(AD42+EG43&lt;=-10,-10,AD42+EG43)))</f>
        <v/>
      </c>
      <c r="AE43" s="80" t="str">
        <f>IF(M42="","",FO43)</f>
        <v/>
      </c>
      <c r="AF43" s="70" t="str">
        <f t="shared" si="19"/>
        <v/>
      </c>
      <c r="AG43" s="81" t="str">
        <f>IF(M43="","",IF(AG42+EH43&gt;=10,10,IF(AG42+EH43&lt;=-10,-10,AG42+EH43)))</f>
        <v/>
      </c>
      <c r="AH43" s="80" t="str">
        <f>IF(M42="","",IF(FO43="B","P","B"))</f>
        <v/>
      </c>
      <c r="AI43" s="70" t="str">
        <f t="shared" si="20"/>
        <v/>
      </c>
      <c r="AJ43" s="81" t="str">
        <f>IF(M43="","",IF(AJ42+EI43&gt;=10,10,IF(AJ42+EI43&lt;=-10,-10,AJ42+EI43)))</f>
        <v/>
      </c>
      <c r="AK43" s="80" t="str">
        <f t="shared" si="77"/>
        <v/>
      </c>
      <c r="AL43" s="70" t="str">
        <f t="shared" si="21"/>
        <v/>
      </c>
      <c r="AM43" s="81" t="str">
        <f>IF(M43="","",IF(AM42+EJ43&gt;=10,10,IF(AM42+EJ43&lt;=-10,-10,AM42+EJ43)))</f>
        <v/>
      </c>
      <c r="AN43" s="80" t="str">
        <f t="shared" si="22"/>
        <v/>
      </c>
      <c r="AO43" s="70" t="str">
        <f t="shared" si="23"/>
        <v/>
      </c>
      <c r="AP43" s="81" t="str">
        <f>IF(M43="","",IF(AP42+EK43&gt;=10,10,IF(AP42+EK43&lt;=-10,-10,AP42+EK43)))</f>
        <v/>
      </c>
      <c r="AQ43" s="80" t="str">
        <f t="shared" si="24"/>
        <v/>
      </c>
      <c r="AR43" s="70" t="str">
        <f t="shared" si="25"/>
        <v/>
      </c>
      <c r="AS43" s="81" t="str">
        <f>IF(M43="","",IF(AS42+EL43&gt;=10,10,IF(AS42+EL43&lt;=-10,-10,AS42+EL43)))</f>
        <v/>
      </c>
      <c r="AT43" s="80" t="str">
        <f t="shared" si="26"/>
        <v/>
      </c>
      <c r="AU43" s="70" t="str">
        <f t="shared" si="27"/>
        <v/>
      </c>
      <c r="AV43" s="81" t="str">
        <f>IF(M43="","",IF(AV42+EM43&gt;=10,10,IF(AV42+EM43&lt;=-10,-10,AV42+EM43)))</f>
        <v/>
      </c>
      <c r="AW43" s="80" t="str">
        <f t="shared" si="28"/>
        <v/>
      </c>
      <c r="AX43" s="70" t="str">
        <f t="shared" si="29"/>
        <v/>
      </c>
      <c r="AY43" s="81" t="str">
        <f>IF(M43="","",IF(AY42+EN43&gt;=10,10,IF(AY42+EN43&lt;=-10,-10,AY42+EN43)))</f>
        <v/>
      </c>
      <c r="AZ43" s="80" t="str">
        <f t="shared" si="30"/>
        <v/>
      </c>
      <c r="BA43" s="70" t="str">
        <f t="shared" si="31"/>
        <v/>
      </c>
      <c r="BB43" s="81" t="str">
        <f>IF(M43="","",IF(BB42+EO43&gt;=10,10,IF(BB42+EO43&lt;=-10,-10,BB42+EO43)))</f>
        <v/>
      </c>
      <c r="BC43" s="80" t="str">
        <f t="shared" si="32"/>
        <v/>
      </c>
      <c r="BD43" s="70" t="str">
        <f t="shared" si="33"/>
        <v/>
      </c>
      <c r="BE43" s="81" t="str">
        <f>IF(M43="","",IF(BE42+EP43&gt;=10,10,IF(BE42+EP43&lt;=-10,-10,BE42+EP43)))</f>
        <v/>
      </c>
      <c r="BF43" s="80" t="str">
        <f t="shared" si="34"/>
        <v/>
      </c>
      <c r="BG43" s="70" t="str">
        <f t="shared" si="35"/>
        <v/>
      </c>
      <c r="BH43" s="81" t="str">
        <f>IF(M43="","",IF(BH42+EQ43&gt;=10,10,IF(BH42+EQ43&lt;=-10,-10,BH42+EQ43)))</f>
        <v/>
      </c>
      <c r="BI43" s="80" t="str">
        <f t="shared" si="36"/>
        <v/>
      </c>
      <c r="BJ43" s="70" t="str">
        <f t="shared" si="37"/>
        <v/>
      </c>
      <c r="BK43" s="81" t="str">
        <f>IF(M43="","",IF(BK42+ER43&gt;=10,10,IF(BK42+ER43&lt;=-10,-10,BK42+ER43)))</f>
        <v/>
      </c>
      <c r="BL43" s="80" t="str">
        <f t="shared" si="38"/>
        <v/>
      </c>
      <c r="BM43" s="70" t="str">
        <f t="shared" si="39"/>
        <v/>
      </c>
      <c r="BN43" s="81" t="str">
        <f>IF(M43="","",IF(BN42+ES43&gt;=10,10,IF(BN42+ES43&lt;=-10,-10,BN42+ES43)))</f>
        <v/>
      </c>
      <c r="BO43" s="80" t="str">
        <f t="shared" si="40"/>
        <v/>
      </c>
      <c r="BP43" s="70" t="str">
        <f t="shared" si="41"/>
        <v/>
      </c>
      <c r="BQ43" s="81" t="str">
        <f>IF(M43="","",IF(BQ42+ET43&gt;=10,10,IF(BQ42+ET43&lt;=-10,-10,BQ42+ET43)))</f>
        <v/>
      </c>
      <c r="BR43" s="80" t="str">
        <f t="shared" si="42"/>
        <v/>
      </c>
      <c r="BS43" s="70" t="str">
        <f t="shared" si="43"/>
        <v/>
      </c>
      <c r="BT43" s="81" t="str">
        <f>IF(M43="","",IF(BT42+EU43&gt;=10,10,IF(BT42+EU43&lt;=-10,-10,BT42+EU43)))</f>
        <v/>
      </c>
      <c r="BU43" s="80" t="str">
        <f t="shared" si="44"/>
        <v/>
      </c>
      <c r="BV43" s="70" t="str">
        <f t="shared" si="45"/>
        <v/>
      </c>
      <c r="BW43" s="81" t="str">
        <f>IF(M43="","",IF(BW42+EV43&gt;=10,10,IF(BW42+EV43&lt;=-10,-10,BW42+EV43)))</f>
        <v/>
      </c>
      <c r="BX43" s="70">
        <f t="shared" si="46"/>
        <v>0</v>
      </c>
      <c r="BY43" s="70">
        <f t="shared" si="47"/>
        <v>0</v>
      </c>
      <c r="BZ43" s="72"/>
      <c r="CA43" s="80" t="str">
        <f t="shared" si="48"/>
        <v/>
      </c>
      <c r="CB43" s="70" t="str">
        <f t="shared" si="49"/>
        <v/>
      </c>
      <c r="CC43" s="70" t="str">
        <f t="shared" si="50"/>
        <v/>
      </c>
      <c r="CD43" s="70" t="str">
        <f t="shared" si="51"/>
        <v/>
      </c>
      <c r="CE43" s="70" t="str">
        <f t="shared" si="52"/>
        <v/>
      </c>
      <c r="CF43" s="70" t="str">
        <f t="shared" si="53"/>
        <v/>
      </c>
      <c r="CG43" s="70" t="str">
        <f t="shared" si="54"/>
        <v/>
      </c>
      <c r="CH43" s="70" t="str">
        <f t="shared" si="55"/>
        <v/>
      </c>
      <c r="CI43" s="70" t="str">
        <f t="shared" si="56"/>
        <v/>
      </c>
      <c r="CJ43" s="70" t="str">
        <f t="shared" si="57"/>
        <v/>
      </c>
      <c r="CK43" s="70" t="str">
        <f t="shared" si="58"/>
        <v/>
      </c>
      <c r="CL43" s="70" t="str">
        <f t="shared" si="59"/>
        <v/>
      </c>
      <c r="CM43" s="70" t="str">
        <f t="shared" si="60"/>
        <v/>
      </c>
      <c r="CN43" s="70" t="str">
        <f t="shared" si="61"/>
        <v/>
      </c>
      <c r="CO43" s="70" t="str">
        <f t="shared" si="62"/>
        <v/>
      </c>
      <c r="CP43" s="70" t="str">
        <f t="shared" si="63"/>
        <v/>
      </c>
      <c r="CQ43" s="72" t="str">
        <f t="shared" si="64"/>
        <v/>
      </c>
      <c r="CR43" s="9">
        <v>43</v>
      </c>
      <c r="CS43" s="32">
        <f t="shared" si="82"/>
        <v>38</v>
      </c>
      <c r="CT43" s="9" t="str" cm="1">
        <f t="array" ref="CT43">IFERROR(INDEX($CA$4:$CQ$4,_xlfn.AGGREGATE(15,6,COLUMN($CA$4:$CQ$4)-COLUMN($BZ$1)/($CA$43:$CQ$43=MAX($CA$43:$CQ$43)),COLUMNS(CQ$4:$CQ4))),"")</f>
        <v/>
      </c>
      <c r="CU43" s="4" t="str" cm="1">
        <f t="array" ref="CU43">IFERROR(INDEX($CA$4:$CQ$4,_xlfn.AGGREGATE(15,6,COLUMN($CA$4:$CQ$4)-COLUMN($BZ$1)/($CA$43:$CQ$43=MAX($CA$43:$CQ$43)),COLUMNS($CQ$4:CR4))),"")</f>
        <v/>
      </c>
      <c r="CV43" s="4" t="str" cm="1">
        <f t="array" ref="CV43">IFERROR(INDEX($CA$4:$CQ$4,_xlfn.AGGREGATE(15,6,COLUMN($CA$4:$CQ$4)-COLUMN($BZ$1)/($CA$43:$CQ$43=MAX($CA$43:$CQ$43)),COLUMNS($CQ$4:CS4))),"")</f>
        <v/>
      </c>
      <c r="CW43" s="8" t="str" cm="1">
        <f t="array" ref="CW43">IFERROR(INDEX($CA$4:$CQ$4,_xlfn.AGGREGATE(15,6,COLUMN($CA$4:$CQ$4)-COLUMN($BZ$1)/($CA$43:$CQ$43=MAX($CA$43:$CQ$43)),COLUMNS($CQ$4:CT4))),"")</f>
        <v/>
      </c>
      <c r="CX43" s="106" t="str">
        <f t="shared" ca="1" si="78"/>
        <v/>
      </c>
      <c r="CY43" s="4" t="str">
        <f t="shared" ca="1" si="79"/>
        <v>R</v>
      </c>
      <c r="CZ43" s="4" t="str">
        <f t="shared" ref="CZ43:CZ76" ca="1" si="91">CX42</f>
        <v/>
      </c>
      <c r="DA43" s="8"/>
      <c r="DB43" s="9" t="str">
        <f>IFERROR(VLOOKUP(CT43,General!R:S,2,FALSE),"")</f>
        <v/>
      </c>
      <c r="DC43" s="4" t="str">
        <f>IFERROR(VLOOKUP(CU43,General!R:S,2,FALSE),"")</f>
        <v/>
      </c>
      <c r="DD43" s="4" t="str">
        <f>IFERROR(VLOOKUP(CV43,General!R:S,2,FALSE),"")</f>
        <v/>
      </c>
      <c r="DE43" s="8" t="str">
        <f>IFERROR(VLOOKUP(CW43,General!R:S,2,FALSE),"")</f>
        <v/>
      </c>
      <c r="DF43" s="9">
        <f ca="1">IF(CT43="",-1,COUNTIF(INDIRECT(DB43&amp;$CR$10):INDIRECT(DB43&amp;CR43),"Y"))</f>
        <v>-1</v>
      </c>
      <c r="DG43" s="4">
        <f ca="1">IF(CU43="",-1,COUNTIF(INDIRECT(DC43&amp;$CR$10):INDIRECT(DC43&amp;CR43),"Y"))</f>
        <v>-1</v>
      </c>
      <c r="DH43" s="4">
        <f ca="1">IF(CV43="",-1,COUNTIF(INDIRECT(DD43&amp;$CR$10):INDIRECT(DD43&amp;CR43),"Y"))</f>
        <v>-1</v>
      </c>
      <c r="DI43" s="32">
        <f ca="1">IF(CW43="",-1,COUNTIF(INDIRECT(DE43&amp;$CR$10):INDIRECT(DE43&amp;CR43),"Y"))</f>
        <v>-1</v>
      </c>
      <c r="DJ43" s="9" t="str" cm="1">
        <f t="array" aca="1" ref="DJ43" ca="1">IFERROR(INDEX($CT$43:$CW$43,_xlfn.AGGREGATE(15,6,COLUMN($CT$43:$CW$43)-COLUMN($CS$43)/($DF$43:$DI$43=MAX($DF$43:$DI$43)),COLUMNS($CT$43:CT43))),"")</f>
        <v/>
      </c>
      <c r="DK43" s="9" t="str" cm="1">
        <f t="array" aca="1" ref="DK43" ca="1">IFERROR(INDEX($CT$43:$CW$43,_xlfn.AGGREGATE(15,6,COLUMN($CT$43:$CW$43)-COLUMN($CS$43)/($DF$43:$DI$43=MAX($DF$43:$DI$43)),COLUMNS($CT$43:CU43))),"")</f>
        <v/>
      </c>
      <c r="DL43" s="9" t="str" cm="1">
        <f t="array" aca="1" ref="DL43" ca="1">IFERROR(INDEX($CT$43:$CW$43,_xlfn.AGGREGATE(15,6,COLUMN($CT$43:$CW$43)-COLUMN($CS$43)/($DF$43:$DI$43=MAX($DF$43:$DI$43)),COLUMNS($CT$43:CV43))),"")</f>
        <v/>
      </c>
      <c r="DM43" s="9" t="str" cm="1">
        <f t="array" aca="1" ref="DM43" ca="1">IFERROR(INDEX($CT$43:$CW$43,_xlfn.AGGREGATE(15,6,COLUMN($CT$43:$CW$43)-COLUMN($CS$43)/($DF$43:$DI$43=MAX($DF$43:$DI$43)),COLUMNS($CT$43:CW43))),"")</f>
        <v/>
      </c>
      <c r="DN43" s="117">
        <f t="shared" ca="1" si="80"/>
        <v>4</v>
      </c>
      <c r="DO43" s="32">
        <f t="shared" ca="1" si="81"/>
        <v>0</v>
      </c>
      <c r="DP43" s="8" t="str">
        <f t="shared" ca="1" si="90"/>
        <v/>
      </c>
      <c r="DQ43" s="9" t="str">
        <f t="shared" ca="1" si="5"/>
        <v>T</v>
      </c>
      <c r="DR43" s="4" t="str">
        <f t="shared" ca="1" si="6"/>
        <v>T</v>
      </c>
      <c r="DS43" s="4" t="str">
        <f t="shared" ca="1" si="7"/>
        <v>C</v>
      </c>
      <c r="DT43" s="4" t="str">
        <f t="shared" si="86"/>
        <v/>
      </c>
      <c r="DU43" s="4" t="str">
        <f t="shared" ca="1" si="87"/>
        <v/>
      </c>
      <c r="DV43" s="4" t="str">
        <f t="shared" si="88"/>
        <v/>
      </c>
      <c r="DW43" s="1" t="str">
        <f>IF(M42="","",IF(DQ43="B",IF(M42="P",FQ43,""),IF(M41="B",FQ43,"")))</f>
        <v/>
      </c>
      <c r="DX43" s="1" t="str">
        <f>IF(M42="","",IF(DQ43="B",IF(M42="B",FQ43,""),IF(M41="P",FQ43,"")))</f>
        <v/>
      </c>
      <c r="DY43" s="1" t="str">
        <f>IF(M42="","",IF(DR43="C",IF(M42="B",FS43,""),IF(M41="B",FS43,"")))</f>
        <v/>
      </c>
      <c r="DZ43" s="1" t="str">
        <f>IF(M42="","",IF(DR43="C",IF(M42="P",FS43,""),IF(M41="P",FS43,"")))</f>
        <v/>
      </c>
      <c r="EA43" s="1" t="str">
        <f>IF(M42="","",IF(AND(DW43="L5",DZ43="L5",FG43=""),"L0",FF43))</f>
        <v/>
      </c>
      <c r="EB43" s="1" t="str">
        <f>IF(M42="","",IF(AND(DX43="L5",DZ43="L5",FF43=""),"L0",FG43))</f>
        <v/>
      </c>
      <c r="EC43" s="1">
        <f>IF(D43="",0,IF(OR(D43="B",D43="XB"),1,INT(RIGHT(D43))))+IF(I43="",0,IF(OR(I43="B",I43="XB"),1,INT(RIGHT(I43))))+IF(P43="",0,IF(OR(P43="B",P43="XB"),1,INT(RIGHT(P43))))</f>
        <v>0</v>
      </c>
      <c r="ED43" s="1">
        <f>IF(E43="",0,IF(OR(E43="B",E43="XB"),1,INT(RIGHT(E43))))+IF(J43="",0,IF(OR(J43="B",J43="XB"),1,INT(RIGHT(J43))))+IF(Q43="",0,IF(OR(Q43="B",Q43="XB"),1,INT(RIGHT(Q43))))</f>
        <v>0</v>
      </c>
      <c r="EE43" s="9" t="str">
        <f>IF(M43="","",IF(EE42+EF43&gt;=10,10,IF(EE42+EF43&lt;=-10,-10,EE42+EF43)))</f>
        <v/>
      </c>
      <c r="EF43" s="4">
        <f>IF(Z43="",0,IFERROR(VLOOKUP(Z38&amp;Z39&amp;Z40&amp;Z41&amp;Z42&amp;Z43,General!I:J,2,FALSE),0))</f>
        <v>0</v>
      </c>
      <c r="EG43" s="4">
        <f>IF(AC43="",0,IFERROR(VLOOKUP(AC38&amp;AC39&amp;AC40&amp;AC41&amp;AC42&amp;AC43,General!I:J,2,FALSE),0))</f>
        <v>0</v>
      </c>
      <c r="EH43" s="4">
        <f>IF(AF43="",0,IFERROR(VLOOKUP(AF38&amp;AF39&amp;AF40&amp;AF41&amp;AF42&amp;AF43,General!I:J,2,FALSE),0))</f>
        <v>0</v>
      </c>
      <c r="EI43" s="4">
        <f>IF(AI43="",0,IFERROR(VLOOKUP(AI38&amp;AI39&amp;AI40&amp;AI41&amp;AI42&amp;AI43,General!I:J,2,FALSE),0))</f>
        <v>0</v>
      </c>
      <c r="EJ43" s="4">
        <f>IF(AL43="",0,IFERROR(VLOOKUP(AL38&amp;AL39&amp;AL40&amp;AL41&amp;AL42&amp;AL43,General!I:J,2,FALSE),0))</f>
        <v>0</v>
      </c>
      <c r="EK43" s="4">
        <f>IF(AO43="",0,IFERROR(VLOOKUP(AO38&amp;AO39&amp;AO40&amp;AO41&amp;AO42&amp;AO43,General!I:J,2,FALSE),0))</f>
        <v>0</v>
      </c>
      <c r="EL43" s="4">
        <f>IF(AR43="",0,IFERROR(VLOOKUP(AR38&amp;AR39&amp;AR40&amp;AR41&amp;AR42&amp;AR43,General!I:J,2,FALSE),0))</f>
        <v>0</v>
      </c>
      <c r="EM43" s="4">
        <f>IF(AU43="",0,IFERROR(VLOOKUP(AU38&amp;AU39&amp;AU40&amp;AU41&amp;AU42&amp;AU43,General!I:J,2,FALSE),0))</f>
        <v>0</v>
      </c>
      <c r="EN43" s="4">
        <f>IF(AX43="",0,IFERROR(VLOOKUP(AX38&amp;AX39&amp;AX40&amp;AX41&amp;AX42&amp;AX43,General!I:J,2,FALSE),0))</f>
        <v>0</v>
      </c>
      <c r="EO43" s="4">
        <f>IF(BA43="",0,IFERROR(VLOOKUP(BA38&amp;BA39&amp;BA40&amp;BA41&amp;BA42&amp;BA43,General!I:J,2,FALSE),0))</f>
        <v>0</v>
      </c>
      <c r="EP43" s="4">
        <f>IF(BD43="",0,IFERROR(VLOOKUP(BD38&amp;BD39&amp;BD40&amp;BD41&amp;BD42&amp;BD43,General!I:J,2,FALSE),0))</f>
        <v>0</v>
      </c>
      <c r="EQ43" s="4">
        <f>IF(BG43="",0,IFERROR(VLOOKUP(BG38&amp;BG39&amp;BG40&amp;BG41&amp;BG42&amp;BG43,General!I:J,2,FALSE),0))</f>
        <v>0</v>
      </c>
      <c r="ER43" s="4">
        <f>IF(BJ43="",0,IFERROR(VLOOKUP(BJ38&amp;BJ39&amp;BJ40&amp;BJ41&amp;BJ42&amp;BJ43,General!I:J,2,FALSE),0))</f>
        <v>0</v>
      </c>
      <c r="ES43" s="4">
        <f>IF(BM43="",0,IFERROR(VLOOKUP(BM38&amp;BM39&amp;BM40&amp;BM41&amp;BM42&amp;BM43,General!I:J,2,FALSE),0))</f>
        <v>0</v>
      </c>
      <c r="ET43" s="4">
        <f>IF(BP43="",0,IFERROR(VLOOKUP(BP38&amp;BP39&amp;BP40&amp;BP41&amp;BP42&amp;BP43,General!I:J,2,FALSE),0))</f>
        <v>0</v>
      </c>
      <c r="EU43" s="4">
        <f>IF(BS43="",0,IFERROR(VLOOKUP(BS38&amp;BS39&amp;BS40&amp;BS41&amp;BS42&amp;BS43,General!I:J,2,FALSE),0))</f>
        <v>0</v>
      </c>
      <c r="EV43" s="8">
        <f>IF(BV43="",0,IFERROR(VLOOKUP(BV38&amp;BV39&amp;BV40&amp;BV41&amp;BV42&amp;BV43,General!I:J,2,FALSE),0))</f>
        <v>0</v>
      </c>
      <c r="EW43" s="1" t="str">
        <f>IF(M42="","",IF(FE42="R","S",IF(EW42="S","C",IF(S42&gt;=0,"S","C"))))</f>
        <v/>
      </c>
      <c r="EX43" s="1" t="str">
        <f>IF(OR(F39&amp;F40&amp;F41="WLW",F40&amp;F41="WW"),"Y","N")</f>
        <v>N</v>
      </c>
      <c r="EY43" s="1" t="str">
        <f ca="1">IF(OR(K39&amp;K40&amp;K41="WLW",K40&amp;K41="WW"),"Y","N")</f>
        <v>N</v>
      </c>
      <c r="EZ43" s="1" t="str">
        <f>IF(OR(R39&amp;R40&amp;R41="WLW",R40&amp;R41="WW"),"Y","N")</f>
        <v>N</v>
      </c>
      <c r="FA43" s="1" t="str">
        <f>IF(M42="","",IF(EW43="S",1,FA42+1))</f>
        <v/>
      </c>
      <c r="FB43" s="14" t="str">
        <f ca="1">IF(FB42="Y","N",IF(M42="","",(IF(AND(F42&amp;F43="WW",OR(EW42&amp;EW43="SC",EW42&amp;EW43="CC")),"Y",IF(AND(F41&amp;F42&amp;F43="WLW",FQ43&lt;&gt;"B",OR(EW41&amp;EW42&amp;EW43="SCC",EW41&amp;EW42&amp;EW43="CCC")),"Y","N")))))</f>
        <v/>
      </c>
      <c r="FC43" s="1" t="str">
        <f ca="1">IF(FC42="Y","N",IF(M42="","",IF(AND(K42&amp;K43="WW",OR(EW42&amp;EW43="SC",EW42&amp;EW43="CC")),"Y",IF(AND(K41&amp;K42&amp;K43="WLW",FS43&lt;&gt;"B",OR(EW41&amp;EW42&amp;EW43="SCC",EW41&amp;EW42&amp;EW43="CCC")),"Y","N"))))</f>
        <v/>
      </c>
      <c r="FD43" s="1" t="str">
        <f ca="1">IF(FD42="Y","N",IF(M42="","",IF(AND(R42&amp;R43="WW",OR(EW42&amp;EW43="SC",EW42&amp;EW43="CC")),"Y",IF(AND(R41&amp;R42&amp;R43="WLW",FU43&lt;&gt;"B",OR(EW41&amp;EW42&amp;EW43="SCC",EW41&amp;EW42&amp;EW43="CCC")),"Y","N"))))</f>
        <v/>
      </c>
      <c r="FE43" s="1" t="str">
        <f>IF(M42="","",IF(AND(S43&lt;0,FA43&gt;2,S43&gt;=(2-FA43)),"R","N"))</f>
        <v/>
      </c>
      <c r="FF43" s="1" t="str">
        <f>IF(M42="","",IF(DS43="B",IF(M42="P",FU43,""),IF(M42="B",FU43,"")))</f>
        <v/>
      </c>
      <c r="FG43" s="1" t="str">
        <f>IF(M42="","",IF(DS43="B",IF(M42="B",FU43,""),IF(M42="P",FU43,"")))</f>
        <v/>
      </c>
      <c r="FH43" s="1" t="str">
        <f>IF(M43="P",IF(FH42="",1,FH42+1),"")</f>
        <v/>
      </c>
      <c r="FI43" s="1" t="str">
        <f>IF(M43="B",IF(FI42="",1,FI42+1),"")</f>
        <v/>
      </c>
      <c r="FJ43" s="1" t="str">
        <f t="shared" si="83"/>
        <v>00000</v>
      </c>
      <c r="FK43" s="1" t="str">
        <f t="shared" si="84"/>
        <v>00000</v>
      </c>
      <c r="FL43" s="1" t="str">
        <f t="shared" si="67"/>
        <v>000000</v>
      </c>
      <c r="FM43" s="1" t="str">
        <f t="shared" si="68"/>
        <v>100000</v>
      </c>
      <c r="FN43" s="1" t="str">
        <f t="shared" si="69"/>
        <v>B</v>
      </c>
      <c r="FO43" s="1" t="str">
        <f t="shared" si="70"/>
        <v>B</v>
      </c>
      <c r="FP43" s="1" t="str">
        <f>IF(DW42="",DX42,DW42)&amp;F42</f>
        <v/>
      </c>
      <c r="FQ43" s="1">
        <f t="shared" ca="1" si="71"/>
        <v>0</v>
      </c>
      <c r="FR43" s="1" t="str">
        <f ca="1">IF(DY42="",DZ42,DY42)&amp;K42</f>
        <v/>
      </c>
      <c r="FS43" s="1">
        <f t="shared" ca="1" si="72"/>
        <v>0</v>
      </c>
      <c r="FT43" s="1" t="str">
        <f>IF(EA42="",EB42,EA42)&amp;R42</f>
        <v/>
      </c>
      <c r="FU43" s="1">
        <f t="shared" ca="1" si="73"/>
        <v>0</v>
      </c>
      <c r="FV43" s="1" t="str">
        <f t="shared" ca="1" si="74"/>
        <v>0</v>
      </c>
      <c r="FW43" s="1" t="str">
        <f t="shared" ca="1" si="75"/>
        <v>0</v>
      </c>
      <c r="FX43" s="1" t="str">
        <f t="shared" ca="1" si="76"/>
        <v>0</v>
      </c>
      <c r="GA43" s="1">
        <f>General!A41</f>
        <v>0</v>
      </c>
      <c r="GB43" s="1">
        <f>General!B41</f>
        <v>0</v>
      </c>
      <c r="GC43" s="1" t="str">
        <f>General!C41</f>
        <v/>
      </c>
      <c r="GD43" s="1">
        <f>General!D41</f>
        <v>0</v>
      </c>
      <c r="GF43" s="1" t="str">
        <f>General!F41</f>
        <v>LWLWL</v>
      </c>
      <c r="GG43" s="1">
        <f>General!G41</f>
        <v>-1</v>
      </c>
    </row>
    <row r="44" spans="1:189" ht="15.75" thickBot="1">
      <c r="A44" s="1">
        <v>35</v>
      </c>
      <c r="B44" s="33" t="str">
        <f>IF(M43="","",IF(EC44=ED44,"NB",IF(EC44&gt;ED44,"P"&amp;(EC44-ED44),"B"&amp;(ED44-EC44))))</f>
        <v/>
      </c>
      <c r="C44" s="50" t="str">
        <f t="shared" ca="1" si="1"/>
        <v/>
      </c>
      <c r="D44" s="46" t="str">
        <f t="shared" si="11"/>
        <v/>
      </c>
      <c r="E44" s="47" t="str">
        <f t="shared" si="12"/>
        <v/>
      </c>
      <c r="F44" s="10" t="str">
        <f t="shared" si="89"/>
        <v/>
      </c>
      <c r="H44" s="53"/>
      <c r="I44" s="46"/>
      <c r="J44" s="25" t="str">
        <f t="shared" si="13"/>
        <v/>
      </c>
      <c r="K44" s="13" t="str">
        <f t="shared" ca="1" si="14"/>
        <v/>
      </c>
      <c r="L44" s="30"/>
      <c r="M44" s="17"/>
      <c r="O44" s="9" t="str">
        <f>IF(M43="","",VLOOKUP(CZ44,General!U:V,2,FALSE))</f>
        <v/>
      </c>
      <c r="P44" s="12" t="str">
        <f>IF(M43="","",IF(W44="P",FU44,""))</f>
        <v/>
      </c>
      <c r="Q44" s="25" t="str">
        <f>IF(M43="","",IF(W44="B",FU44,""))</f>
        <v/>
      </c>
      <c r="R44" s="43" t="str">
        <f t="shared" si="15"/>
        <v/>
      </c>
      <c r="S44" s="43">
        <f t="shared" ca="1" si="16"/>
        <v>-1</v>
      </c>
      <c r="T44" s="57" t="str">
        <f>IF(M43="","",IF(EW44="S","",IF(S44&gt;=0,S44,IF(FE44="R",S44,""))))</f>
        <v/>
      </c>
      <c r="U44" s="43" t="str">
        <f>IF(M44="","",IF(T44="",SUM($T$5:$T44)+S44,SUM($T$5:$T44)))</f>
        <v/>
      </c>
      <c r="V44" s="68" t="str">
        <f t="shared" si="85"/>
        <v/>
      </c>
      <c r="W44" s="80" t="str" cm="1">
        <f t="array" aca="1" ref="W44" ca="1">IF(M43="","",INDIRECT(CZ44&amp; CR44))</f>
        <v/>
      </c>
      <c r="X44" s="72" t="str" cm="1">
        <f t="array" aca="1" ref="X44" ca="1">IF(M43="","",INDIRECT(VLOOKUP(CZ44,General!R:T,3,FALSE) &amp; CR44))</f>
        <v/>
      </c>
      <c r="Y44" s="80" t="str">
        <f>IF(M43="","",FN44)</f>
        <v/>
      </c>
      <c r="Z44" s="70" t="str">
        <f t="shared" si="17"/>
        <v/>
      </c>
      <c r="AA44" s="81" t="str">
        <f>IF(M44="","",IF(EE43+EF44&gt;=10,10,IF(EE43+EF44&lt;=-10,-10,EE43+EF44)))</f>
        <v/>
      </c>
      <c r="AB44" s="80" t="str">
        <f>IF(M43="","",IF(FN44="B","P","B"))</f>
        <v/>
      </c>
      <c r="AC44" s="70" t="str">
        <f t="shared" si="18"/>
        <v/>
      </c>
      <c r="AD44" s="81" t="str">
        <f>IF(M44="","",IF(AD43+EG44&gt;=10,10,IF(AD43+EG44&lt;=-10,-10,AD43+EG44)))</f>
        <v/>
      </c>
      <c r="AE44" s="80" t="str">
        <f>IF(M43="","",FO44)</f>
        <v/>
      </c>
      <c r="AF44" s="70" t="str">
        <f t="shared" si="19"/>
        <v/>
      </c>
      <c r="AG44" s="81" t="str">
        <f>IF(M44="","",IF(AG43+EH44&gt;=10,10,IF(AG43+EH44&lt;=-10,-10,AG43+EH44)))</f>
        <v/>
      </c>
      <c r="AH44" s="80" t="str">
        <f>IF(M43="","",IF(FO44="B","P","B"))</f>
        <v/>
      </c>
      <c r="AI44" s="70" t="str">
        <f t="shared" si="20"/>
        <v/>
      </c>
      <c r="AJ44" s="81" t="str">
        <f>IF(M44="","",IF(AJ43+EI44&gt;=10,10,IF(AJ43+EI44&lt;=-10,-10,AJ43+EI44)))</f>
        <v/>
      </c>
      <c r="AK44" s="80" t="str">
        <f t="shared" si="77"/>
        <v/>
      </c>
      <c r="AL44" s="70" t="str">
        <f t="shared" si="21"/>
        <v/>
      </c>
      <c r="AM44" s="81" t="str">
        <f>IF(M44="","",IF(AM43+EJ44&gt;=10,10,IF(AM43+EJ44&lt;=-10,-10,AM43+EJ44)))</f>
        <v/>
      </c>
      <c r="AN44" s="80" t="str">
        <f t="shared" si="22"/>
        <v/>
      </c>
      <c r="AO44" s="70" t="str">
        <f t="shared" si="23"/>
        <v/>
      </c>
      <c r="AP44" s="81" t="str">
        <f>IF(M44="","",IF(AP43+EK44&gt;=10,10,IF(AP43+EK44&lt;=-10,-10,AP43+EK44)))</f>
        <v/>
      </c>
      <c r="AQ44" s="80" t="str">
        <f t="shared" si="24"/>
        <v/>
      </c>
      <c r="AR44" s="70" t="str">
        <f t="shared" si="25"/>
        <v/>
      </c>
      <c r="AS44" s="81" t="str">
        <f>IF(M44="","",IF(AS43+EL44&gt;=10,10,IF(AS43+EL44&lt;=-10,-10,AS43+EL44)))</f>
        <v/>
      </c>
      <c r="AT44" s="80" t="str">
        <f t="shared" si="26"/>
        <v/>
      </c>
      <c r="AU44" s="70" t="str">
        <f t="shared" si="27"/>
        <v/>
      </c>
      <c r="AV44" s="81" t="str">
        <f>IF(M44="","",IF(AV43+EM44&gt;=10,10,IF(AV43+EM44&lt;=-10,-10,AV43+EM44)))</f>
        <v/>
      </c>
      <c r="AW44" s="80" t="str">
        <f t="shared" si="28"/>
        <v/>
      </c>
      <c r="AX44" s="70" t="str">
        <f t="shared" si="29"/>
        <v/>
      </c>
      <c r="AY44" s="81" t="str">
        <f>IF(M44="","",IF(AY43+EN44&gt;=10,10,IF(AY43+EN44&lt;=-10,-10,AY43+EN44)))</f>
        <v/>
      </c>
      <c r="AZ44" s="80" t="str">
        <f t="shared" si="30"/>
        <v/>
      </c>
      <c r="BA44" s="70" t="str">
        <f t="shared" si="31"/>
        <v/>
      </c>
      <c r="BB44" s="81" t="str">
        <f>IF(M44="","",IF(BB43+EO44&gt;=10,10,IF(BB43+EO44&lt;=-10,-10,BB43+EO44)))</f>
        <v/>
      </c>
      <c r="BC44" s="80" t="str">
        <f t="shared" si="32"/>
        <v/>
      </c>
      <c r="BD44" s="70" t="str">
        <f t="shared" si="33"/>
        <v/>
      </c>
      <c r="BE44" s="81" t="str">
        <f>IF(M44="","",IF(BE43+EP44&gt;=10,10,IF(BE43+EP44&lt;=-10,-10,BE43+EP44)))</f>
        <v/>
      </c>
      <c r="BF44" s="80" t="str">
        <f t="shared" si="34"/>
        <v/>
      </c>
      <c r="BG44" s="70" t="str">
        <f t="shared" si="35"/>
        <v/>
      </c>
      <c r="BH44" s="81" t="str">
        <f>IF(M44="","",IF(BH43+EQ44&gt;=10,10,IF(BH43+EQ44&lt;=-10,-10,BH43+EQ44)))</f>
        <v/>
      </c>
      <c r="BI44" s="80" t="str">
        <f t="shared" si="36"/>
        <v/>
      </c>
      <c r="BJ44" s="70" t="str">
        <f t="shared" si="37"/>
        <v/>
      </c>
      <c r="BK44" s="81" t="str">
        <f>IF(M44="","",IF(BK43+ER44&gt;=10,10,IF(BK43+ER44&lt;=-10,-10,BK43+ER44)))</f>
        <v/>
      </c>
      <c r="BL44" s="80" t="str">
        <f t="shared" si="38"/>
        <v/>
      </c>
      <c r="BM44" s="70" t="str">
        <f t="shared" si="39"/>
        <v/>
      </c>
      <c r="BN44" s="81" t="str">
        <f>IF(M44="","",IF(BN43+ES44&gt;=10,10,IF(BN43+ES44&lt;=-10,-10,BN43+ES44)))</f>
        <v/>
      </c>
      <c r="BO44" s="80" t="str">
        <f t="shared" si="40"/>
        <v/>
      </c>
      <c r="BP44" s="70" t="str">
        <f t="shared" si="41"/>
        <v/>
      </c>
      <c r="BQ44" s="81" t="str">
        <f>IF(M44="","",IF(BQ43+ET44&gt;=10,10,IF(BQ43+ET44&lt;=-10,-10,BQ43+ET44)))</f>
        <v/>
      </c>
      <c r="BR44" s="80" t="str">
        <f t="shared" si="42"/>
        <v/>
      </c>
      <c r="BS44" s="70" t="str">
        <f t="shared" si="43"/>
        <v/>
      </c>
      <c r="BT44" s="81" t="str">
        <f>IF(M44="","",IF(BT43+EU44&gt;=10,10,IF(BT43+EU44&lt;=-10,-10,BT43+EU44)))</f>
        <v/>
      </c>
      <c r="BU44" s="80" t="str">
        <f t="shared" si="44"/>
        <v/>
      </c>
      <c r="BV44" s="70" t="str">
        <f t="shared" si="45"/>
        <v/>
      </c>
      <c r="BW44" s="81" t="str">
        <f>IF(M44="","",IF(BW43+EV44&gt;=10,10,IF(BW43+EV44&lt;=-10,-10,BW43+EV44)))</f>
        <v/>
      </c>
      <c r="BX44" s="70">
        <f t="shared" si="46"/>
        <v>0</v>
      </c>
      <c r="BY44" s="70">
        <f t="shared" si="47"/>
        <v>0</v>
      </c>
      <c r="BZ44" s="72"/>
      <c r="CA44" s="80" t="str">
        <f t="shared" si="48"/>
        <v/>
      </c>
      <c r="CB44" s="70" t="str">
        <f t="shared" si="49"/>
        <v/>
      </c>
      <c r="CC44" s="70" t="str">
        <f t="shared" si="50"/>
        <v/>
      </c>
      <c r="CD44" s="70" t="str">
        <f t="shared" si="51"/>
        <v/>
      </c>
      <c r="CE44" s="70" t="str">
        <f t="shared" si="52"/>
        <v/>
      </c>
      <c r="CF44" s="70" t="str">
        <f t="shared" si="53"/>
        <v/>
      </c>
      <c r="CG44" s="70" t="str">
        <f t="shared" si="54"/>
        <v/>
      </c>
      <c r="CH44" s="70" t="str">
        <f t="shared" si="55"/>
        <v/>
      </c>
      <c r="CI44" s="70" t="str">
        <f t="shared" si="56"/>
        <v/>
      </c>
      <c r="CJ44" s="70" t="str">
        <f t="shared" si="57"/>
        <v/>
      </c>
      <c r="CK44" s="70" t="str">
        <f t="shared" si="58"/>
        <v/>
      </c>
      <c r="CL44" s="70" t="str">
        <f t="shared" si="59"/>
        <v/>
      </c>
      <c r="CM44" s="70" t="str">
        <f t="shared" si="60"/>
        <v/>
      </c>
      <c r="CN44" s="70" t="str">
        <f t="shared" si="61"/>
        <v/>
      </c>
      <c r="CO44" s="70" t="str">
        <f t="shared" si="62"/>
        <v/>
      </c>
      <c r="CP44" s="70" t="str">
        <f t="shared" si="63"/>
        <v/>
      </c>
      <c r="CQ44" s="72" t="str">
        <f t="shared" si="64"/>
        <v/>
      </c>
      <c r="CR44" s="9">
        <v>44</v>
      </c>
      <c r="CS44" s="32">
        <f t="shared" si="82"/>
        <v>39</v>
      </c>
      <c r="CT44" s="9" t="str" cm="1">
        <f t="array" ref="CT44">IFERROR(INDEX($CA$4:$CQ$4,_xlfn.AGGREGATE(15,6,COLUMN($CA$4:$CQ$4)-COLUMN($BZ$1)/($CA$44:$CQ$44=MAX($CA$44:$CQ$44)),COLUMNS(CQ$4:$CQ4))),"")</f>
        <v/>
      </c>
      <c r="CU44" s="4" t="str" cm="1">
        <f t="array" ref="CU44">IFERROR(INDEX($CA$4:$CQ$4,_xlfn.AGGREGATE(15,6,COLUMN($CA$4:$CQ$4)-COLUMN($BZ$1)/($CA$44:$CQ$44=MAX($CA$44:$CQ$44)),COLUMNS($CQ$4:CR4))),"")</f>
        <v/>
      </c>
      <c r="CV44" s="4" t="str" cm="1">
        <f t="array" ref="CV44">IFERROR(INDEX($CA$4:$CQ$4,_xlfn.AGGREGATE(15,6,COLUMN($CA$4:$CQ$4)-COLUMN($BZ$1)/($CA$44:$CQ$44=MAX($CA$44:$CQ$44)),COLUMNS($CQ$4:CS4))),"")</f>
        <v/>
      </c>
      <c r="CW44" s="8" t="str" cm="1">
        <f t="array" ref="CW44">IFERROR(INDEX($CA$4:$CQ$4,_xlfn.AGGREGATE(15,6,COLUMN($CA$4:$CQ$4)-COLUMN($BZ$1)/($CA$44:$CQ$44=MAX($CA$44:$CQ$44)),COLUMNS($CQ$4:CT4))),"")</f>
        <v/>
      </c>
      <c r="CX44" s="106" t="str">
        <f t="shared" ca="1" si="78"/>
        <v/>
      </c>
      <c r="CY44" s="4" t="str">
        <f t="shared" ca="1" si="79"/>
        <v>R</v>
      </c>
      <c r="CZ44" s="4" t="str">
        <f t="shared" ca="1" si="91"/>
        <v/>
      </c>
      <c r="DA44" s="8"/>
      <c r="DB44" s="9" t="str">
        <f>IFERROR(VLOOKUP(CT44,General!R:S,2,FALSE),"")</f>
        <v/>
      </c>
      <c r="DC44" s="4" t="str">
        <f>IFERROR(VLOOKUP(CU44,General!R:S,2,FALSE),"")</f>
        <v/>
      </c>
      <c r="DD44" s="4" t="str">
        <f>IFERROR(VLOOKUP(CV44,General!R:S,2,FALSE),"")</f>
        <v/>
      </c>
      <c r="DE44" s="8" t="str">
        <f>IFERROR(VLOOKUP(CW44,General!R:S,2,FALSE),"")</f>
        <v/>
      </c>
      <c r="DF44" s="9">
        <f ca="1">IF(CT44="",-1,COUNTIF(INDIRECT(DB44&amp;$CR$10):INDIRECT(DB44&amp;CR44),"Y"))</f>
        <v>-1</v>
      </c>
      <c r="DG44" s="4">
        <f ca="1">IF(CU44="",-1,COUNTIF(INDIRECT(DC44&amp;$CR$10):INDIRECT(DC44&amp;CR44),"Y"))</f>
        <v>-1</v>
      </c>
      <c r="DH44" s="4">
        <f ca="1">IF(CV44="",-1,COUNTIF(INDIRECT(DD44&amp;$CR$10):INDIRECT(DD44&amp;CR44),"Y"))</f>
        <v>-1</v>
      </c>
      <c r="DI44" s="32">
        <f ca="1">IF(CW44="",-1,COUNTIF(INDIRECT(DE44&amp;$CR$10):INDIRECT(DE44&amp;CR44),"Y"))</f>
        <v>-1</v>
      </c>
      <c r="DJ44" s="9" t="str" cm="1">
        <f t="array" aca="1" ref="DJ44" ca="1">IFERROR(INDEX($CT$44:$CW$44,_xlfn.AGGREGATE(15,6,COLUMN($CT$44:$CW$44)-COLUMN($CS$44)/($DF$44:$DI$44=MAX($DF$44:$DI$44)),COLUMNS($CT$44:CT44))),"")</f>
        <v/>
      </c>
      <c r="DK44" s="9" t="str" cm="1">
        <f t="array" aca="1" ref="DK44" ca="1">IFERROR(INDEX($CT$44:$CW$44,_xlfn.AGGREGATE(15,6,COLUMN($CT$44:$CW$44)-COLUMN($CS$44)/($DF$44:$DI$44=MAX($DF$44:$DI$44)),COLUMNS($CT$44:CU44))),"")</f>
        <v/>
      </c>
      <c r="DL44" s="9" t="str" cm="1">
        <f t="array" aca="1" ref="DL44" ca="1">IFERROR(INDEX($CT$44:$CW$44,_xlfn.AGGREGATE(15,6,COLUMN($CT$44:$CW$44)-COLUMN($CS$44)/($DF$44:$DI$44=MAX($DF$44:$DI$44)),COLUMNS($CT$44:CV44))),"")</f>
        <v/>
      </c>
      <c r="DM44" s="9" t="str" cm="1">
        <f t="array" aca="1" ref="DM44" ca="1">IFERROR(INDEX($CT$44:$CW$44,_xlfn.AGGREGATE(15,6,COLUMN($CT$44:$CW$44)-COLUMN($CS$44)/($DF$44:$DI$44=MAX($DF$44:$DI$44)),COLUMNS($CT$44:CW44))),"")</f>
        <v/>
      </c>
      <c r="DN44" s="117">
        <f t="shared" ca="1" si="80"/>
        <v>4</v>
      </c>
      <c r="DO44" s="32">
        <f t="shared" ca="1" si="81"/>
        <v>0</v>
      </c>
      <c r="DP44" s="8" t="str">
        <f t="shared" ca="1" si="90"/>
        <v/>
      </c>
      <c r="DQ44" s="9" t="str">
        <f t="shared" ca="1" si="5"/>
        <v>T</v>
      </c>
      <c r="DR44" s="4" t="str">
        <f t="shared" ca="1" si="6"/>
        <v>T</v>
      </c>
      <c r="DS44" s="4" t="str">
        <f t="shared" ca="1" si="7"/>
        <v>C</v>
      </c>
      <c r="DT44" s="4" t="str">
        <f t="shared" si="86"/>
        <v/>
      </c>
      <c r="DU44" s="4" t="str">
        <f t="shared" ca="1" si="87"/>
        <v/>
      </c>
      <c r="DV44" s="4" t="str">
        <f t="shared" si="88"/>
        <v/>
      </c>
      <c r="DW44" s="1" t="str">
        <f>IF(M43="","",IF(DQ44="B",IF(M43="P",FQ44,""),IF(M42="B",FQ44,"")))</f>
        <v/>
      </c>
      <c r="DX44" s="1" t="str">
        <f>IF(M43="","",IF(DQ44="B",IF(M43="B",FQ44,""),IF(M42="P",FQ44,"")))</f>
        <v/>
      </c>
      <c r="DY44" s="1" t="str">
        <f>IF(M43="","",IF(DR44="C",IF(M43="B",FS44,""),IF(M42="B",FS44,"")))</f>
        <v/>
      </c>
      <c r="DZ44" s="1" t="str">
        <f>IF(M43="","",IF(DR44="C",IF(M43="P",FS44,""),IF(M42="P",FS44,"")))</f>
        <v/>
      </c>
      <c r="EA44" s="1" t="str">
        <f>IF(M43="","",IF(AND(DW44="L5",DZ44="L5",FG44=""),"L0",FF44))</f>
        <v/>
      </c>
      <c r="EB44" s="1" t="str">
        <f>IF(M43="","",IF(AND(DX44="L5",DZ44="L5",FF44=""),"L0",FG44))</f>
        <v/>
      </c>
      <c r="EC44" s="1">
        <f>IF(D44="",0,IF(OR(D44="B",D44="XB"),1,INT(RIGHT(D44))))+IF(I44="",0,IF(OR(I44="B",I44="XB"),1,INT(RIGHT(I44))))+IF(P44="",0,IF(OR(P44="B",P44="XB"),1,INT(RIGHT(P44))))</f>
        <v>0</v>
      </c>
      <c r="ED44" s="1">
        <f>IF(E44="",0,IF(OR(E44="B",E44="XB"),1,INT(RIGHT(E44))))+IF(J44="",0,IF(OR(J44="B",J44="XB"),1,INT(RIGHT(J44))))+IF(Q44="",0,IF(OR(Q44="B",Q44="XB"),1,INT(RIGHT(Q44))))</f>
        <v>0</v>
      </c>
      <c r="EE44" s="9" t="str">
        <f>IF(M44="","",IF(EE43+EF44&gt;=10,10,IF(EE43+EF44&lt;=-10,-10,EE43+EF44)))</f>
        <v/>
      </c>
      <c r="EF44" s="4">
        <f>IF(Z44="",0,IFERROR(VLOOKUP(Z39&amp;Z40&amp;Z41&amp;Z42&amp;Z43&amp;Z44,General!I:J,2,FALSE),0))</f>
        <v>0</v>
      </c>
      <c r="EG44" s="4">
        <f>IF(AC44="",0,IFERROR(VLOOKUP(AC39&amp;AC40&amp;AC41&amp;AC42&amp;AC43&amp;AC44,General!I:J,2,FALSE),0))</f>
        <v>0</v>
      </c>
      <c r="EH44" s="4">
        <f>IF(AF44="",0,IFERROR(VLOOKUP(AF39&amp;AF40&amp;AF41&amp;AF42&amp;AF43&amp;AF44,General!I:J,2,FALSE),0))</f>
        <v>0</v>
      </c>
      <c r="EI44" s="4">
        <f>IF(AI44="",0,IFERROR(VLOOKUP(AI39&amp;AI40&amp;AI41&amp;AI42&amp;AI43&amp;AI44,General!I:J,2,FALSE),0))</f>
        <v>0</v>
      </c>
      <c r="EJ44" s="4">
        <f>IF(AL44="",0,IFERROR(VLOOKUP(AL39&amp;AL40&amp;AL41&amp;AL42&amp;AL43&amp;AL44,General!I:J,2,FALSE),0))</f>
        <v>0</v>
      </c>
      <c r="EK44" s="4">
        <f>IF(AO44="",0,IFERROR(VLOOKUP(AO39&amp;AO40&amp;AO41&amp;AO42&amp;AO43&amp;AO44,General!I:J,2,FALSE),0))</f>
        <v>0</v>
      </c>
      <c r="EL44" s="4">
        <f>IF(AR44="",0,IFERROR(VLOOKUP(AR39&amp;AR40&amp;AR41&amp;AR42&amp;AR43&amp;AR44,General!I:J,2,FALSE),0))</f>
        <v>0</v>
      </c>
      <c r="EM44" s="4">
        <f>IF(AU44="",0,IFERROR(VLOOKUP(AU39&amp;AU40&amp;AU41&amp;AU42&amp;AU43&amp;AU44,General!I:J,2,FALSE),0))</f>
        <v>0</v>
      </c>
      <c r="EN44" s="4">
        <f>IF(AX44="",0,IFERROR(VLOOKUP(AX39&amp;AX40&amp;AX41&amp;AX42&amp;AX43&amp;AX44,General!I:J,2,FALSE),0))</f>
        <v>0</v>
      </c>
      <c r="EO44" s="4">
        <f>IF(BA44="",0,IFERROR(VLOOKUP(BA39&amp;BA40&amp;BA41&amp;BA42&amp;BA43&amp;BA44,General!I:J,2,FALSE),0))</f>
        <v>0</v>
      </c>
      <c r="EP44" s="4">
        <f>IF(BD44="",0,IFERROR(VLOOKUP(BD39&amp;BD40&amp;BD41&amp;BD42&amp;BD43&amp;BD44,General!I:J,2,FALSE),0))</f>
        <v>0</v>
      </c>
      <c r="EQ44" s="4">
        <f>IF(BG44="",0,IFERROR(VLOOKUP(BG39&amp;BG40&amp;BG41&amp;BG42&amp;BG43&amp;BG44,General!I:J,2,FALSE),0))</f>
        <v>0</v>
      </c>
      <c r="ER44" s="4">
        <f>IF(BJ44="",0,IFERROR(VLOOKUP(BJ39&amp;BJ40&amp;BJ41&amp;BJ42&amp;BJ43&amp;BJ44,General!I:J,2,FALSE),0))</f>
        <v>0</v>
      </c>
      <c r="ES44" s="4">
        <f>IF(BM44="",0,IFERROR(VLOOKUP(BM39&amp;BM40&amp;BM41&amp;BM42&amp;BM43&amp;BM44,General!I:J,2,FALSE),0))</f>
        <v>0</v>
      </c>
      <c r="ET44" s="4">
        <f>IF(BP44="",0,IFERROR(VLOOKUP(BP39&amp;BP40&amp;BP41&amp;BP42&amp;BP43&amp;BP44,General!I:J,2,FALSE),0))</f>
        <v>0</v>
      </c>
      <c r="EU44" s="4">
        <f>IF(BS44="",0,IFERROR(VLOOKUP(BS39&amp;BS40&amp;BS41&amp;BS42&amp;BS43&amp;BS44,General!I:J,2,FALSE),0))</f>
        <v>0</v>
      </c>
      <c r="EV44" s="8">
        <f>IF(BV44="",0,IFERROR(VLOOKUP(BV39&amp;BV40&amp;BV41&amp;BV42&amp;BV43&amp;BV44,General!I:J,2,FALSE),0))</f>
        <v>0</v>
      </c>
      <c r="EW44" s="1" t="str">
        <f>IF(M43="","",IF(FE43="R","S",IF(EW43="S","C",IF(S43&gt;=0,"S","C"))))</f>
        <v/>
      </c>
      <c r="EX44" s="1" t="str">
        <f>IF(OR(F40&amp;F41&amp;F42="WLW",F41&amp;F42="WW"),"Y","N")</f>
        <v>N</v>
      </c>
      <c r="EY44" s="1" t="str">
        <f ca="1">IF(OR(K40&amp;K41&amp;K42="WLW",K41&amp;K42="WW"),"Y","N")</f>
        <v>N</v>
      </c>
      <c r="EZ44" s="1" t="str">
        <f>IF(OR(R40&amp;R41&amp;R42="WLW",R41&amp;R42="WW"),"Y","N")</f>
        <v>N</v>
      </c>
      <c r="FA44" s="1" t="str">
        <f>IF(M43="","",IF(EW44="S",1,FA43+1))</f>
        <v/>
      </c>
      <c r="FB44" s="14" t="str">
        <f ca="1">IF(FB43="Y","N",IF(M43="","",(IF(AND(F43&amp;F44="WW",OR(EW43&amp;EW44="SC",EW43&amp;EW44="CC")),"Y",IF(AND(F42&amp;F43&amp;F44="WLW",FQ44&lt;&gt;"B",OR(EW42&amp;EW43&amp;EW44="SCC",EW42&amp;EW43&amp;EW44="CCC")),"Y","N")))))</f>
        <v/>
      </c>
      <c r="FC44" s="1" t="str">
        <f ca="1">IF(FC43="Y","N",IF(M43="","",IF(AND(K43&amp;K44="WW",OR(EW43&amp;EW44="SC",EW43&amp;EW44="CC")),"Y",IF(AND(K42&amp;K43&amp;K44="WLW",FS44&lt;&gt;"B",OR(EW42&amp;EW43&amp;EW44="SCC",EW42&amp;EW43&amp;EW44="CCC")),"Y","N"))))</f>
        <v/>
      </c>
      <c r="FD44" s="1" t="str">
        <f ca="1">IF(FD43="Y","N",IF(M43="","",IF(AND(R43&amp;R44="WW",OR(EW43&amp;EW44="SC",EW43&amp;EW44="CC")),"Y",IF(AND(R42&amp;R43&amp;R44="WLW",FU44&lt;&gt;"B",OR(EW42&amp;EW43&amp;EW44="SCC",EW42&amp;EW43&amp;EW44="CCC")),"Y","N"))))</f>
        <v/>
      </c>
      <c r="FE44" s="1" t="str">
        <f>IF(M43="","",IF(AND(S44&lt;0,FA44&gt;2,S44&gt;=(2-FA44)),"R","N"))</f>
        <v/>
      </c>
      <c r="FF44" s="1" t="str">
        <f>IF(M43="","",IF(DS44="B",IF(M43="P",FU44,""),IF(M43="B",FU44,"")))</f>
        <v/>
      </c>
      <c r="FG44" s="1" t="str">
        <f>IF(M43="","",IF(DS44="B",IF(M43="B",FU44,""),IF(M43="P",FU44,"")))</f>
        <v/>
      </c>
      <c r="FH44" s="1" t="str">
        <f>IF(M44="P",IF(FH43="",1,FH43+1),"")</f>
        <v/>
      </c>
      <c r="FI44" s="1" t="str">
        <f>IF(M44="B",IF(FI43="",1,FI43+1),"")</f>
        <v/>
      </c>
      <c r="FJ44" s="1" t="str">
        <f t="shared" si="83"/>
        <v>00000</v>
      </c>
      <c r="FK44" s="1" t="str">
        <f t="shared" si="84"/>
        <v>00000</v>
      </c>
      <c r="FL44" s="1" t="str">
        <f t="shared" si="67"/>
        <v>000000</v>
      </c>
      <c r="FM44" s="1" t="str">
        <f t="shared" si="68"/>
        <v>000000</v>
      </c>
      <c r="FN44" s="1" t="str">
        <f t="shared" si="69"/>
        <v>B</v>
      </c>
      <c r="FO44" s="1" t="str">
        <f t="shared" si="70"/>
        <v>B</v>
      </c>
      <c r="FP44" s="1" t="str">
        <f>IF(DW43="",DX43,DW43)&amp;F43</f>
        <v/>
      </c>
      <c r="FQ44" s="1">
        <f t="shared" ca="1" si="71"/>
        <v>0</v>
      </c>
      <c r="FR44" s="1" t="str">
        <f ca="1">IF(DY43="",DZ43,DY43)&amp;K43</f>
        <v/>
      </c>
      <c r="FS44" s="1">
        <f t="shared" ca="1" si="72"/>
        <v>0</v>
      </c>
      <c r="FT44" s="1" t="str">
        <f>IF(EA43="",EB43,EA43)&amp;R43</f>
        <v/>
      </c>
      <c r="FU44" s="1">
        <f t="shared" ca="1" si="73"/>
        <v>0</v>
      </c>
      <c r="FV44" s="1" t="str">
        <f t="shared" ca="1" si="74"/>
        <v>0</v>
      </c>
      <c r="FW44" s="1" t="str">
        <f t="shared" ca="1" si="75"/>
        <v>0</v>
      </c>
      <c r="FX44" s="1" t="str">
        <f t="shared" ca="1" si="76"/>
        <v>0</v>
      </c>
      <c r="GA44" s="1">
        <f>General!A42</f>
        <v>0</v>
      </c>
      <c r="GB44" s="1">
        <f>General!B42</f>
        <v>0</v>
      </c>
      <c r="GC44" s="1" t="str">
        <f>General!C42</f>
        <v/>
      </c>
      <c r="GD44" s="1">
        <f>General!D42</f>
        <v>0</v>
      </c>
      <c r="GF44" s="1" t="str">
        <f>General!F42</f>
        <v>LWLWW</v>
      </c>
      <c r="GG44" s="1">
        <f>General!G42</f>
        <v>3</v>
      </c>
    </row>
    <row r="45" spans="1:189" ht="15.75" thickBot="1">
      <c r="A45" s="1">
        <v>36</v>
      </c>
      <c r="B45" s="11" t="str">
        <f>IF(M44="","",IF(EC45=ED45,"NB",IF(EC45&gt;ED45,"P"&amp;(EC45-ED45),"B"&amp;(ED45-EC45))))</f>
        <v/>
      </c>
      <c r="C45" s="48" t="str">
        <f t="shared" ca="1" si="1"/>
        <v/>
      </c>
      <c r="D45" s="12" t="str">
        <f t="shared" si="11"/>
        <v/>
      </c>
      <c r="E45" s="25" t="str">
        <f t="shared" si="12"/>
        <v/>
      </c>
      <c r="F45" s="13" t="str">
        <f t="shared" si="89"/>
        <v/>
      </c>
      <c r="H45" s="51"/>
      <c r="I45" s="12"/>
      <c r="J45" s="25" t="str">
        <f t="shared" si="13"/>
        <v/>
      </c>
      <c r="K45" s="13" t="str">
        <f t="shared" ca="1" si="14"/>
        <v/>
      </c>
      <c r="L45" s="30"/>
      <c r="M45" s="15"/>
      <c r="O45" s="9" t="str">
        <f>IF(M44="","",VLOOKUP(CZ45,General!U:V,2,FALSE))</f>
        <v/>
      </c>
      <c r="P45" s="12" t="str">
        <f>IF(M44="","",IF(W45="P",FU45,""))</f>
        <v/>
      </c>
      <c r="Q45" s="25" t="str">
        <f>IF(M44="","",IF(W45="B",FU45,""))</f>
        <v/>
      </c>
      <c r="R45" s="43" t="str">
        <f t="shared" si="15"/>
        <v/>
      </c>
      <c r="S45" s="43">
        <f t="shared" ca="1" si="16"/>
        <v>-1</v>
      </c>
      <c r="T45" s="54" t="str">
        <f>IF(M44="","",IF(EW45="S","",IF(S45&gt;=0,S45,IF(FE45="R",S45,""))))</f>
        <v/>
      </c>
      <c r="U45" s="43" t="str">
        <f>IF(M45="","",IF(T45="",SUM($T$5:$T45)+S45,SUM($T$5:$T45)))</f>
        <v/>
      </c>
      <c r="V45" s="66" t="str">
        <f t="shared" si="85"/>
        <v/>
      </c>
      <c r="W45" s="80" t="str" cm="1">
        <f t="array" aca="1" ref="W45" ca="1">IF(M44="","",INDIRECT(CZ45&amp; CR45))</f>
        <v/>
      </c>
      <c r="X45" s="72" t="str" cm="1">
        <f t="array" aca="1" ref="X45" ca="1">IF(M44="","",INDIRECT(VLOOKUP(CZ45,General!R:T,3,FALSE) &amp; CR45))</f>
        <v/>
      </c>
      <c r="Y45" s="80" t="str">
        <f>IF(M44="","",FN45)</f>
        <v/>
      </c>
      <c r="Z45" s="70" t="str">
        <f t="shared" si="17"/>
        <v/>
      </c>
      <c r="AA45" s="81" t="str">
        <f>IF(M45="","",IF(EE44+EF45&gt;=10,10,IF(EE44+EF45&lt;=-10,-10,EE44+EF45)))</f>
        <v/>
      </c>
      <c r="AB45" s="80" t="str">
        <f>IF(M44="","",IF(FN45="B","P","B"))</f>
        <v/>
      </c>
      <c r="AC45" s="70" t="str">
        <f t="shared" si="18"/>
        <v/>
      </c>
      <c r="AD45" s="81" t="str">
        <f>IF(M45="","",IF(AD44+EG45&gt;=10,10,IF(AD44+EG45&lt;=-10,-10,AD44+EG45)))</f>
        <v/>
      </c>
      <c r="AE45" s="80" t="str">
        <f>IF(M44="","",FO45)</f>
        <v/>
      </c>
      <c r="AF45" s="70" t="str">
        <f t="shared" si="19"/>
        <v/>
      </c>
      <c r="AG45" s="81" t="str">
        <f>IF(M45="","",IF(AG44+EH45&gt;=10,10,IF(AG44+EH45&lt;=-10,-10,AG44+EH45)))</f>
        <v/>
      </c>
      <c r="AH45" s="80" t="str">
        <f>IF(M44="","",IF(FO45="B","P","B"))</f>
        <v/>
      </c>
      <c r="AI45" s="70" t="str">
        <f t="shared" si="20"/>
        <v/>
      </c>
      <c r="AJ45" s="81" t="str">
        <f>IF(M45="","",IF(AJ44+EI45&gt;=10,10,IF(AJ44+EI45&lt;=-10,-10,AJ44+EI45)))</f>
        <v/>
      </c>
      <c r="AK45" s="80" t="str">
        <f t="shared" si="77"/>
        <v/>
      </c>
      <c r="AL45" s="70" t="str">
        <f t="shared" si="21"/>
        <v/>
      </c>
      <c r="AM45" s="81" t="str">
        <f>IF(M45="","",IF(AM44+EJ45&gt;=10,10,IF(AM44+EJ45&lt;=-10,-10,AM44+EJ45)))</f>
        <v/>
      </c>
      <c r="AN45" s="80" t="str">
        <f t="shared" si="22"/>
        <v/>
      </c>
      <c r="AO45" s="70" t="str">
        <f t="shared" si="23"/>
        <v/>
      </c>
      <c r="AP45" s="81" t="str">
        <f>IF(M45="","",IF(AP44+EK45&gt;=10,10,IF(AP44+EK45&lt;=-10,-10,AP44+EK45)))</f>
        <v/>
      </c>
      <c r="AQ45" s="80" t="str">
        <f t="shared" si="24"/>
        <v/>
      </c>
      <c r="AR45" s="70" t="str">
        <f t="shared" si="25"/>
        <v/>
      </c>
      <c r="AS45" s="81" t="str">
        <f>IF(M45="","",IF(AS44+EL45&gt;=10,10,IF(AS44+EL45&lt;=-10,-10,AS44+EL45)))</f>
        <v/>
      </c>
      <c r="AT45" s="80" t="str">
        <f t="shared" si="26"/>
        <v/>
      </c>
      <c r="AU45" s="70" t="str">
        <f t="shared" si="27"/>
        <v/>
      </c>
      <c r="AV45" s="81" t="str">
        <f>IF(M45="","",IF(AV44+EM45&gt;=10,10,IF(AV44+EM45&lt;=-10,-10,AV44+EM45)))</f>
        <v/>
      </c>
      <c r="AW45" s="80" t="str">
        <f t="shared" si="28"/>
        <v/>
      </c>
      <c r="AX45" s="70" t="str">
        <f t="shared" si="29"/>
        <v/>
      </c>
      <c r="AY45" s="81" t="str">
        <f>IF(M45="","",IF(AY44+EN45&gt;=10,10,IF(AY44+EN45&lt;=-10,-10,AY44+EN45)))</f>
        <v/>
      </c>
      <c r="AZ45" s="80" t="str">
        <f t="shared" si="30"/>
        <v/>
      </c>
      <c r="BA45" s="70" t="str">
        <f t="shared" si="31"/>
        <v/>
      </c>
      <c r="BB45" s="81" t="str">
        <f>IF(M45="","",IF(BB44+EO45&gt;=10,10,IF(BB44+EO45&lt;=-10,-10,BB44+EO45)))</f>
        <v/>
      </c>
      <c r="BC45" s="80" t="str">
        <f t="shared" si="32"/>
        <v/>
      </c>
      <c r="BD45" s="70" t="str">
        <f t="shared" si="33"/>
        <v/>
      </c>
      <c r="BE45" s="81" t="str">
        <f>IF(M45="","",IF(BE44+EP45&gt;=10,10,IF(BE44+EP45&lt;=-10,-10,BE44+EP45)))</f>
        <v/>
      </c>
      <c r="BF45" s="80" t="str">
        <f t="shared" si="34"/>
        <v/>
      </c>
      <c r="BG45" s="70" t="str">
        <f t="shared" si="35"/>
        <v/>
      </c>
      <c r="BH45" s="81" t="str">
        <f>IF(M45="","",IF(BH44+EQ45&gt;=10,10,IF(BH44+EQ45&lt;=-10,-10,BH44+EQ45)))</f>
        <v/>
      </c>
      <c r="BI45" s="80" t="str">
        <f t="shared" si="36"/>
        <v/>
      </c>
      <c r="BJ45" s="70" t="str">
        <f t="shared" si="37"/>
        <v/>
      </c>
      <c r="BK45" s="81" t="str">
        <f>IF(M45="","",IF(BK44+ER45&gt;=10,10,IF(BK44+ER45&lt;=-10,-10,BK44+ER45)))</f>
        <v/>
      </c>
      <c r="BL45" s="80" t="str">
        <f t="shared" si="38"/>
        <v/>
      </c>
      <c r="BM45" s="70" t="str">
        <f t="shared" si="39"/>
        <v/>
      </c>
      <c r="BN45" s="81" t="str">
        <f>IF(M45="","",IF(BN44+ES45&gt;=10,10,IF(BN44+ES45&lt;=-10,-10,BN44+ES45)))</f>
        <v/>
      </c>
      <c r="BO45" s="80" t="str">
        <f t="shared" si="40"/>
        <v/>
      </c>
      <c r="BP45" s="70" t="str">
        <f t="shared" si="41"/>
        <v/>
      </c>
      <c r="BQ45" s="81" t="str">
        <f>IF(M45="","",IF(BQ44+ET45&gt;=10,10,IF(BQ44+ET45&lt;=-10,-10,BQ44+ET45)))</f>
        <v/>
      </c>
      <c r="BR45" s="80" t="str">
        <f t="shared" si="42"/>
        <v/>
      </c>
      <c r="BS45" s="70" t="str">
        <f t="shared" si="43"/>
        <v/>
      </c>
      <c r="BT45" s="81" t="str">
        <f>IF(M45="","",IF(BT44+EU45&gt;=10,10,IF(BT44+EU45&lt;=-10,-10,BT44+EU45)))</f>
        <v/>
      </c>
      <c r="BU45" s="80" t="str">
        <f t="shared" si="44"/>
        <v/>
      </c>
      <c r="BV45" s="70" t="str">
        <f t="shared" si="45"/>
        <v/>
      </c>
      <c r="BW45" s="81" t="str">
        <f>IF(M45="","",IF(BW44+EV45&gt;=10,10,IF(BW44+EV45&lt;=-10,-10,BW44+EV45)))</f>
        <v/>
      </c>
      <c r="BX45" s="70">
        <f t="shared" si="46"/>
        <v>0</v>
      </c>
      <c r="BY45" s="70">
        <f t="shared" si="47"/>
        <v>0</v>
      </c>
      <c r="BZ45" s="72"/>
      <c r="CA45" s="80" t="str">
        <f t="shared" si="48"/>
        <v/>
      </c>
      <c r="CB45" s="70" t="str">
        <f t="shared" si="49"/>
        <v/>
      </c>
      <c r="CC45" s="70" t="str">
        <f t="shared" si="50"/>
        <v/>
      </c>
      <c r="CD45" s="70" t="str">
        <f t="shared" si="51"/>
        <v/>
      </c>
      <c r="CE45" s="70" t="str">
        <f t="shared" si="52"/>
        <v/>
      </c>
      <c r="CF45" s="70" t="str">
        <f t="shared" si="53"/>
        <v/>
      </c>
      <c r="CG45" s="70" t="str">
        <f t="shared" si="54"/>
        <v/>
      </c>
      <c r="CH45" s="70" t="str">
        <f t="shared" si="55"/>
        <v/>
      </c>
      <c r="CI45" s="70" t="str">
        <f t="shared" si="56"/>
        <v/>
      </c>
      <c r="CJ45" s="70" t="str">
        <f t="shared" si="57"/>
        <v/>
      </c>
      <c r="CK45" s="70" t="str">
        <f t="shared" si="58"/>
        <v/>
      </c>
      <c r="CL45" s="70" t="str">
        <f t="shared" si="59"/>
        <v/>
      </c>
      <c r="CM45" s="70" t="str">
        <f t="shared" si="60"/>
        <v/>
      </c>
      <c r="CN45" s="70" t="str">
        <f t="shared" si="61"/>
        <v/>
      </c>
      <c r="CO45" s="70" t="str">
        <f t="shared" si="62"/>
        <v/>
      </c>
      <c r="CP45" s="70" t="str">
        <f t="shared" si="63"/>
        <v/>
      </c>
      <c r="CQ45" s="72" t="str">
        <f t="shared" si="64"/>
        <v/>
      </c>
      <c r="CR45" s="9">
        <v>45</v>
      </c>
      <c r="CS45" s="32">
        <f t="shared" si="82"/>
        <v>40</v>
      </c>
      <c r="CT45" s="9" t="str" cm="1">
        <f t="array" ref="CT45">IFERROR(INDEX($CA$4:$CQ$4,_xlfn.AGGREGATE(15,6,COLUMN($CA$4:$CQ$4)-COLUMN($BZ$1)/($CA$45:$CQ$45=MAX($CA$45:$CQ$45)),COLUMNS(CQ$4:$CQ4))),"")</f>
        <v/>
      </c>
      <c r="CU45" s="4" t="str" cm="1">
        <f t="array" ref="CU45">IFERROR(INDEX($CA$4:$CQ$4,_xlfn.AGGREGATE(15,6,COLUMN($CA$4:$CQ$4)-COLUMN($BZ$1)/($CA$45:$CQ$45=MAX($CA$45:$CQ$45)),COLUMNS($CQ$4:CR4))),"")</f>
        <v/>
      </c>
      <c r="CV45" s="4" t="str" cm="1">
        <f t="array" ref="CV45">IFERROR(INDEX($CA$4:$CQ$4,_xlfn.AGGREGATE(15,6,COLUMN($CA$4:$CQ$4)-COLUMN($BZ$1)/($CA$45:$CQ$45=MAX($CA$45:$CQ$45)),COLUMNS($CQ$4:CS4))),"")</f>
        <v/>
      </c>
      <c r="CW45" s="8" t="str" cm="1">
        <f t="array" ref="CW45">IFERROR(INDEX($CA$4:$CQ$4,_xlfn.AGGREGATE(15,6,COLUMN($CA$4:$CQ$4)-COLUMN($BZ$1)/($CA$45:$CQ$45=MAX($CA$45:$CQ$45)),COLUMNS($CQ$4:CT4))),"")</f>
        <v/>
      </c>
      <c r="CX45" s="106" t="str">
        <f t="shared" ca="1" si="78"/>
        <v/>
      </c>
      <c r="CY45" s="4" t="str">
        <f t="shared" ca="1" si="79"/>
        <v>R</v>
      </c>
      <c r="CZ45" s="4" t="str">
        <f t="shared" ca="1" si="91"/>
        <v/>
      </c>
      <c r="DA45" s="8"/>
      <c r="DB45" s="9" t="str">
        <f>IFERROR(VLOOKUP(CT45,General!R:S,2,FALSE),"")</f>
        <v/>
      </c>
      <c r="DC45" s="4" t="str">
        <f>IFERROR(VLOOKUP(CU45,General!R:S,2,FALSE),"")</f>
        <v/>
      </c>
      <c r="DD45" s="4" t="str">
        <f>IFERROR(VLOOKUP(CV45,General!R:S,2,FALSE),"")</f>
        <v/>
      </c>
      <c r="DE45" s="8" t="str">
        <f>IFERROR(VLOOKUP(CW45,General!R:S,2,FALSE),"")</f>
        <v/>
      </c>
      <c r="DF45" s="9">
        <f ca="1">IF(CT45="",-1,COUNTIF(INDIRECT(DB45&amp;$CR$10):INDIRECT(DB45&amp;CR45),"Y"))</f>
        <v>-1</v>
      </c>
      <c r="DG45" s="4">
        <f ca="1">IF(CU45="",-1,COUNTIF(INDIRECT(DC45&amp;$CR$10):INDIRECT(DC45&amp;CR45),"Y"))</f>
        <v>-1</v>
      </c>
      <c r="DH45" s="4">
        <f ca="1">IF(CV45="",-1,COUNTIF(INDIRECT(DD45&amp;$CR$10):INDIRECT(DD45&amp;CR45),"Y"))</f>
        <v>-1</v>
      </c>
      <c r="DI45" s="32">
        <f ca="1">IF(CW45="",-1,COUNTIF(INDIRECT(DE45&amp;$CR$10):INDIRECT(DE45&amp;CR45),"Y"))</f>
        <v>-1</v>
      </c>
      <c r="DJ45" s="9" t="str" cm="1">
        <f t="array" aca="1" ref="DJ45" ca="1">IFERROR(INDEX($CT$45:$CW$45,_xlfn.AGGREGATE(15,6,COLUMN($CT$45:$CW$45)-COLUMN($CS$45)/($DF$45:$DI$45=MAX($DF$45:$DI$45)),COLUMNS($CT$45:CT45))),"")</f>
        <v/>
      </c>
      <c r="DK45" s="9" t="str" cm="1">
        <f t="array" aca="1" ref="DK45" ca="1">IFERROR(INDEX($CT$45:$CW$45,_xlfn.AGGREGATE(15,6,COLUMN($CT$45:$CW$45)-COLUMN($CS$45)/($DF$45:$DI$45=MAX($DF$45:$DI$45)),COLUMNS($CT$45:CU45))),"")</f>
        <v/>
      </c>
      <c r="DL45" s="9" t="str" cm="1">
        <f t="array" aca="1" ref="DL45" ca="1">IFERROR(INDEX($CT$45:$CW$45,_xlfn.AGGREGATE(15,6,COLUMN($CT$45:$CW$45)-COLUMN($CS$45)/($DF$45:$DI$45=MAX($DF$45:$DI$45)),COLUMNS($CT$45:CV45))),"")</f>
        <v/>
      </c>
      <c r="DM45" s="9" t="str" cm="1">
        <f t="array" aca="1" ref="DM45" ca="1">IFERROR(INDEX($CT$45:$CW$45,_xlfn.AGGREGATE(15,6,COLUMN($CT$45:$CW$45)-COLUMN($CS$45)/($DF$45:$DI$45=MAX($DF$45:$DI$45)),COLUMNS($CT$45:CW45))),"")</f>
        <v/>
      </c>
      <c r="DN45" s="117">
        <f t="shared" ca="1" si="80"/>
        <v>4</v>
      </c>
      <c r="DO45" s="32">
        <f t="shared" ca="1" si="81"/>
        <v>0</v>
      </c>
      <c r="DP45" s="8" t="str">
        <f t="shared" ca="1" si="90"/>
        <v/>
      </c>
      <c r="DQ45" s="9" t="str">
        <f t="shared" ca="1" si="5"/>
        <v>T</v>
      </c>
      <c r="DR45" s="4" t="str">
        <f t="shared" ca="1" si="6"/>
        <v>T</v>
      </c>
      <c r="DS45" s="4" t="str">
        <f t="shared" ca="1" si="7"/>
        <v>C</v>
      </c>
      <c r="DT45" s="4" t="str">
        <f t="shared" si="86"/>
        <v/>
      </c>
      <c r="DU45" s="4" t="str">
        <f t="shared" ca="1" si="87"/>
        <v/>
      </c>
      <c r="DV45" s="4" t="str">
        <f t="shared" si="88"/>
        <v/>
      </c>
      <c r="DW45" s="1" t="str">
        <f>IF(M44="","",IF(DQ45="B",IF(M44="P",FQ45,""),IF(M43="B",FQ45,"")))</f>
        <v/>
      </c>
      <c r="DX45" s="1" t="str">
        <f>IF(M44="","",IF(DQ45="B",IF(M44="B",FQ45,""),IF(M43="P",FQ45,"")))</f>
        <v/>
      </c>
      <c r="DY45" s="1" t="str">
        <f>IF(M44="","",IF(DR45="C",IF(M44="B",FS45,""),IF(M43="B",FS45,"")))</f>
        <v/>
      </c>
      <c r="DZ45" s="1" t="str">
        <f>IF(M44="","",IF(DR45="C",IF(M44="P",FS45,""),IF(M43="P",FS45,"")))</f>
        <v/>
      </c>
      <c r="EA45" s="1" t="str">
        <f>IF(M44="","",IF(AND(DW45="L5",DZ45="L5",FG45=""),"L0",FF45))</f>
        <v/>
      </c>
      <c r="EB45" s="1" t="str">
        <f>IF(M44="","",IF(AND(DX45="L5",DZ45="L5",FF45=""),"L0",FG45))</f>
        <v/>
      </c>
      <c r="EC45" s="1">
        <f>IF(D45="",0,IF(OR(D45="B",D45="XB"),1,INT(RIGHT(D45))))+IF(I45="",0,IF(OR(I45="B",I45="XB"),1,INT(RIGHT(I45))))+IF(P45="",0,IF(OR(P45="B",P45="XB"),1,INT(RIGHT(P45))))</f>
        <v>0</v>
      </c>
      <c r="ED45" s="1">
        <f>IF(E45="",0,IF(OR(E45="B",E45="XB"),1,INT(RIGHT(E45))))+IF(J45="",0,IF(OR(J45="B",J45="XB"),1,INT(RIGHT(J45))))+IF(Q45="",0,IF(OR(Q45="B",Q45="XB"),1,INT(RIGHT(Q45))))</f>
        <v>0</v>
      </c>
      <c r="EE45" s="9" t="str">
        <f>IF(M45="","",IF(EE44+EF45&gt;=10,10,IF(EE44+EF45&lt;=-10,-10,EE44+EF45)))</f>
        <v/>
      </c>
      <c r="EF45" s="4">
        <f>IF(Z45="",0,IFERROR(VLOOKUP(Z40&amp;Z41&amp;Z42&amp;Z43&amp;Z44&amp;Z45,General!I:J,2,FALSE),0))</f>
        <v>0</v>
      </c>
      <c r="EG45" s="4">
        <f>IF(AC45="",0,IFERROR(VLOOKUP(AC40&amp;AC41&amp;AC42&amp;AC43&amp;AC44&amp;AC45,General!I:J,2,FALSE),0))</f>
        <v>0</v>
      </c>
      <c r="EH45" s="4">
        <f>IF(AF45="",0,IFERROR(VLOOKUP(AF40&amp;AF41&amp;AF42&amp;AF43&amp;AF44&amp;AF45,General!I:J,2,FALSE),0))</f>
        <v>0</v>
      </c>
      <c r="EI45" s="4">
        <f>IF(AI45="",0,IFERROR(VLOOKUP(AI40&amp;AI41&amp;AI42&amp;AI43&amp;AI44&amp;AI45,General!I:J,2,FALSE),0))</f>
        <v>0</v>
      </c>
      <c r="EJ45" s="4">
        <f>IF(AL45="",0,IFERROR(VLOOKUP(AL40&amp;AL41&amp;AL42&amp;AL43&amp;AL44&amp;AL45,General!I:J,2,FALSE),0))</f>
        <v>0</v>
      </c>
      <c r="EK45" s="4">
        <f>IF(AO45="",0,IFERROR(VLOOKUP(AO40&amp;AO41&amp;AO42&amp;AO43&amp;AO44&amp;AO45,General!I:J,2,FALSE),0))</f>
        <v>0</v>
      </c>
      <c r="EL45" s="4">
        <f>IF(AR45="",0,IFERROR(VLOOKUP(AR40&amp;AR41&amp;AR42&amp;AR43&amp;AR44&amp;AR45,General!I:J,2,FALSE),0))</f>
        <v>0</v>
      </c>
      <c r="EM45" s="4">
        <f>IF(AU45="",0,IFERROR(VLOOKUP(AU40&amp;AU41&amp;AU42&amp;AU43&amp;AU44&amp;AU45,General!I:J,2,FALSE),0))</f>
        <v>0</v>
      </c>
      <c r="EN45" s="4">
        <f>IF(AX45="",0,IFERROR(VLOOKUP(AX40&amp;AX41&amp;AX42&amp;AX43&amp;AX44&amp;AX45,General!I:J,2,FALSE),0))</f>
        <v>0</v>
      </c>
      <c r="EO45" s="4">
        <f>IF(BA45="",0,IFERROR(VLOOKUP(BA40&amp;BA41&amp;BA42&amp;BA43&amp;BA44&amp;BA45,General!I:J,2,FALSE),0))</f>
        <v>0</v>
      </c>
      <c r="EP45" s="4">
        <f>IF(BD45="",0,IFERROR(VLOOKUP(BD40&amp;BD41&amp;BD42&amp;BD43&amp;BD44&amp;BD45,General!I:J,2,FALSE),0))</f>
        <v>0</v>
      </c>
      <c r="EQ45" s="4">
        <f>IF(BG45="",0,IFERROR(VLOOKUP(BG40&amp;BG41&amp;BG42&amp;BG43&amp;BG44&amp;BG45,General!I:J,2,FALSE),0))</f>
        <v>0</v>
      </c>
      <c r="ER45" s="4">
        <f>IF(BJ45="",0,IFERROR(VLOOKUP(BJ40&amp;BJ41&amp;BJ42&amp;BJ43&amp;BJ44&amp;BJ45,General!I:J,2,FALSE),0))</f>
        <v>0</v>
      </c>
      <c r="ES45" s="4">
        <f>IF(BM45="",0,IFERROR(VLOOKUP(BM40&amp;BM41&amp;BM42&amp;BM43&amp;BM44&amp;BM45,General!I:J,2,FALSE),0))</f>
        <v>0</v>
      </c>
      <c r="ET45" s="4">
        <f>IF(BP45="",0,IFERROR(VLOOKUP(BP40&amp;BP41&amp;BP42&amp;BP43&amp;BP44&amp;BP45,General!I:J,2,FALSE),0))</f>
        <v>0</v>
      </c>
      <c r="EU45" s="4">
        <f>IF(BS45="",0,IFERROR(VLOOKUP(BS40&amp;BS41&amp;BS42&amp;BS43&amp;BS44&amp;BS45,General!I:J,2,FALSE),0))</f>
        <v>0</v>
      </c>
      <c r="EV45" s="8">
        <f>IF(BV45="",0,IFERROR(VLOOKUP(BV40&amp;BV41&amp;BV42&amp;BV43&amp;BV44&amp;BV45,General!I:J,2,FALSE),0))</f>
        <v>0</v>
      </c>
      <c r="EW45" s="1" t="str">
        <f>IF(M44="","",IF(FE44="R","S",IF(EW44="S","C",IF(S44&gt;=0,"S","C"))))</f>
        <v/>
      </c>
      <c r="EX45" s="1" t="str">
        <f>IF(OR(F41&amp;F42&amp;F43="WLW",F42&amp;F43="WW"),"Y","N")</f>
        <v>N</v>
      </c>
      <c r="EY45" s="1" t="str">
        <f ca="1">IF(OR(K41&amp;K42&amp;K43="WLW",K42&amp;K43="WW"),"Y","N")</f>
        <v>N</v>
      </c>
      <c r="EZ45" s="1" t="str">
        <f>IF(OR(R41&amp;R42&amp;R43="WLW",R42&amp;R43="WW"),"Y","N")</f>
        <v>N</v>
      </c>
      <c r="FA45" s="1" t="str">
        <f>IF(M44="","",IF(EW45="S",1,FA44+1))</f>
        <v/>
      </c>
      <c r="FB45" s="14" t="str">
        <f ca="1">IF(FB44="Y","N",IF(M44="","",(IF(AND(F44&amp;F45="WW",OR(EW44&amp;EW45="SC",EW44&amp;EW45="CC")),"Y",IF(AND(F43&amp;F44&amp;F45="WLW",FQ45&lt;&gt;"B",OR(EW43&amp;EW44&amp;EW45="SCC",EW43&amp;EW44&amp;EW45="CCC")),"Y","N")))))</f>
        <v/>
      </c>
      <c r="FC45" s="1" t="str">
        <f ca="1">IF(FC44="Y","N",IF(M44="","",IF(AND(K44&amp;K45="WW",OR(EW44&amp;EW45="SC",EW44&amp;EW45="CC")),"Y",IF(AND(K43&amp;K44&amp;K45="WLW",FS45&lt;&gt;"B",OR(EW43&amp;EW44&amp;EW45="SCC",EW43&amp;EW44&amp;EW45="CCC")),"Y","N"))))</f>
        <v/>
      </c>
      <c r="FD45" s="1" t="str">
        <f ca="1">IF(FD44="Y","N",IF(M44="","",IF(AND(R44&amp;R45="WW",OR(EW44&amp;EW45="SC",EW44&amp;EW45="CC")),"Y",IF(AND(R43&amp;R44&amp;R45="WLW",FU45&lt;&gt;"B",OR(EW43&amp;EW44&amp;EW45="SCC",EW43&amp;EW44&amp;EW45="CCC")),"Y","N"))))</f>
        <v/>
      </c>
      <c r="FE45" s="1" t="str">
        <f>IF(M44="","",IF(AND(S45&lt;0,FA45&gt;2,S45&gt;=(2-FA45)),"R","N"))</f>
        <v/>
      </c>
      <c r="FF45" s="1" t="str">
        <f>IF(M44="","",IF(DS45="B",IF(M44="P",FU45,""),IF(M44="B",FU45,"")))</f>
        <v/>
      </c>
      <c r="FG45" s="1" t="str">
        <f>IF(M44="","",IF(DS45="B",IF(M44="B",FU45,""),IF(M44="P",FU45,"")))</f>
        <v/>
      </c>
      <c r="FH45" s="1" t="str">
        <f>IF(M45="P",IF(FH44="",1,FH44+1),"")</f>
        <v/>
      </c>
      <c r="FI45" s="1" t="str">
        <f>IF(M45="B",IF(FI44="",1,FI44+1),"")</f>
        <v/>
      </c>
      <c r="FJ45" s="1" t="str">
        <f t="shared" si="83"/>
        <v>00000</v>
      </c>
      <c r="FK45" s="1" t="str">
        <f t="shared" si="84"/>
        <v>00000</v>
      </c>
      <c r="FL45" s="1" t="str">
        <f t="shared" si="67"/>
        <v>000000</v>
      </c>
      <c r="FM45" s="1" t="str">
        <f t="shared" si="68"/>
        <v>000000</v>
      </c>
      <c r="FN45" s="1" t="str">
        <f t="shared" si="69"/>
        <v>B</v>
      </c>
      <c r="FO45" s="1" t="str">
        <f t="shared" si="70"/>
        <v>B</v>
      </c>
      <c r="FP45" s="1" t="str">
        <f>IF(DW44="",DX44,DW44)&amp;F44</f>
        <v/>
      </c>
      <c r="FQ45" s="1">
        <f t="shared" ca="1" si="71"/>
        <v>0</v>
      </c>
      <c r="FR45" s="1" t="str">
        <f ca="1">IF(DY44="",DZ44,DY44)&amp;K44</f>
        <v/>
      </c>
      <c r="FS45" s="1">
        <f t="shared" ca="1" si="72"/>
        <v>0</v>
      </c>
      <c r="FT45" s="1" t="str">
        <f>IF(EA44="",EB44,EA44)&amp;R44</f>
        <v/>
      </c>
      <c r="FU45" s="1">
        <f t="shared" ca="1" si="73"/>
        <v>0</v>
      </c>
      <c r="FV45" s="1" t="str">
        <f t="shared" ca="1" si="74"/>
        <v>0</v>
      </c>
      <c r="FW45" s="1" t="str">
        <f t="shared" ca="1" si="75"/>
        <v>0</v>
      </c>
      <c r="FX45" s="1" t="str">
        <f t="shared" ca="1" si="76"/>
        <v>0</v>
      </c>
      <c r="GA45" s="1">
        <f>General!A43</f>
        <v>0</v>
      </c>
      <c r="GB45" s="1">
        <f>General!B43</f>
        <v>0</v>
      </c>
      <c r="GC45" s="1" t="str">
        <f>General!C43</f>
        <v/>
      </c>
      <c r="GD45" s="1">
        <f>General!D43</f>
        <v>0</v>
      </c>
      <c r="GF45" s="1" t="str">
        <f>General!F43</f>
        <v>LWWLL</v>
      </c>
      <c r="GG45" s="1">
        <f>General!G43</f>
        <v>-3</v>
      </c>
    </row>
    <row r="46" spans="1:189" ht="15.75" thickBot="1">
      <c r="A46" s="1">
        <v>37</v>
      </c>
      <c r="B46" s="9" t="str">
        <f>IF(M45="","",IF(EC46=ED46,"NB",IF(EC46&gt;ED46,"P"&amp;(EC46-ED46),"B"&amp;(ED46-EC46))))</f>
        <v/>
      </c>
      <c r="C46" s="49" t="str">
        <f t="shared" ca="1" si="1"/>
        <v/>
      </c>
      <c r="D46" s="44" t="str">
        <f t="shared" si="11"/>
        <v/>
      </c>
      <c r="E46" s="45" t="str">
        <f t="shared" si="12"/>
        <v/>
      </c>
      <c r="F46" s="8" t="str">
        <f t="shared" si="89"/>
        <v/>
      </c>
      <c r="H46" s="52"/>
      <c r="I46" s="44"/>
      <c r="J46" s="25" t="str">
        <f t="shared" si="13"/>
        <v/>
      </c>
      <c r="K46" s="13" t="str">
        <f t="shared" ca="1" si="14"/>
        <v/>
      </c>
      <c r="L46" s="30"/>
      <c r="M46" s="16"/>
      <c r="O46" s="9" t="str">
        <f>IF(M45="","",VLOOKUP(CZ46,General!U:V,2,FALSE))</f>
        <v/>
      </c>
      <c r="P46" s="12" t="str">
        <f>IF(M45="","",IF(W46="P",FU46,""))</f>
        <v/>
      </c>
      <c r="Q46" s="25" t="str">
        <f>IF(M45="","",IF(W46="B",FU46,""))</f>
        <v/>
      </c>
      <c r="R46" s="43" t="str">
        <f t="shared" si="15"/>
        <v/>
      </c>
      <c r="S46" s="43">
        <f t="shared" ca="1" si="16"/>
        <v>-1</v>
      </c>
      <c r="T46" s="56" t="str">
        <f>IF(M45="","",IF(EW46="S","",IF(S46&gt;=0,S46,IF(FE46="R",S46,""))))</f>
        <v/>
      </c>
      <c r="U46" s="43" t="str">
        <f>IF(M46="","",IF(T46="",SUM($T$5:$T46)+S46,SUM($T$5:$T46)))</f>
        <v/>
      </c>
      <c r="V46" s="67" t="str">
        <f t="shared" si="85"/>
        <v/>
      </c>
      <c r="W46" s="80" t="str" cm="1">
        <f t="array" aca="1" ref="W46" ca="1">IF(M45="","",INDIRECT(CZ46&amp; CR46))</f>
        <v/>
      </c>
      <c r="X46" s="72" t="str" cm="1">
        <f t="array" aca="1" ref="X46" ca="1">IF(M45="","",INDIRECT(VLOOKUP(CZ46,General!R:T,3,FALSE) &amp; CR46))</f>
        <v/>
      </c>
      <c r="Y46" s="80" t="str">
        <f>IF(M45="","",FN46)</f>
        <v/>
      </c>
      <c r="Z46" s="70" t="str">
        <f t="shared" si="17"/>
        <v/>
      </c>
      <c r="AA46" s="81" t="str">
        <f>IF(M46="","",IF(EE45+EF46&gt;=10,10,IF(EE45+EF46&lt;=-10,-10,EE45+EF46)))</f>
        <v/>
      </c>
      <c r="AB46" s="80" t="str">
        <f>IF(M45="","",IF(FN46="B","P","B"))</f>
        <v/>
      </c>
      <c r="AC46" s="70" t="str">
        <f t="shared" si="18"/>
        <v/>
      </c>
      <c r="AD46" s="81" t="str">
        <f>IF(M46="","",IF(AD45+EG46&gt;=10,10,IF(AD45+EG46&lt;=-10,-10,AD45+EG46)))</f>
        <v/>
      </c>
      <c r="AE46" s="80" t="str">
        <f>IF(M45="","",FO46)</f>
        <v/>
      </c>
      <c r="AF46" s="70" t="str">
        <f t="shared" si="19"/>
        <v/>
      </c>
      <c r="AG46" s="81" t="str">
        <f>IF(M46="","",IF(AG45+EH46&gt;=10,10,IF(AG45+EH46&lt;=-10,-10,AG45+EH46)))</f>
        <v/>
      </c>
      <c r="AH46" s="80" t="str">
        <f>IF(M45="","",IF(FO46="B","P","B"))</f>
        <v/>
      </c>
      <c r="AI46" s="70" t="str">
        <f t="shared" si="20"/>
        <v/>
      </c>
      <c r="AJ46" s="81" t="str">
        <f>IF(M46="","",IF(AJ45+EI46&gt;=10,10,IF(AJ45+EI46&lt;=-10,-10,AJ45+EI46)))</f>
        <v/>
      </c>
      <c r="AK46" s="80" t="str">
        <f t="shared" si="77"/>
        <v/>
      </c>
      <c r="AL46" s="70" t="str">
        <f t="shared" si="21"/>
        <v/>
      </c>
      <c r="AM46" s="81" t="str">
        <f>IF(M46="","",IF(AM45+EJ46&gt;=10,10,IF(AM45+EJ46&lt;=-10,-10,AM45+EJ46)))</f>
        <v/>
      </c>
      <c r="AN46" s="80" t="str">
        <f t="shared" si="22"/>
        <v/>
      </c>
      <c r="AO46" s="70" t="str">
        <f t="shared" si="23"/>
        <v/>
      </c>
      <c r="AP46" s="81" t="str">
        <f>IF(M46="","",IF(AP45+EK46&gt;=10,10,IF(AP45+EK46&lt;=-10,-10,AP45+EK46)))</f>
        <v/>
      </c>
      <c r="AQ46" s="80" t="str">
        <f t="shared" si="24"/>
        <v/>
      </c>
      <c r="AR46" s="70" t="str">
        <f t="shared" si="25"/>
        <v/>
      </c>
      <c r="AS46" s="81" t="str">
        <f>IF(M46="","",IF(AS45+EL46&gt;=10,10,IF(AS45+EL46&lt;=-10,-10,AS45+EL46)))</f>
        <v/>
      </c>
      <c r="AT46" s="80" t="str">
        <f t="shared" si="26"/>
        <v/>
      </c>
      <c r="AU46" s="70" t="str">
        <f t="shared" si="27"/>
        <v/>
      </c>
      <c r="AV46" s="81" t="str">
        <f>IF(M46="","",IF(AV45+EM46&gt;=10,10,IF(AV45+EM46&lt;=-10,-10,AV45+EM46)))</f>
        <v/>
      </c>
      <c r="AW46" s="80" t="str">
        <f t="shared" si="28"/>
        <v/>
      </c>
      <c r="AX46" s="70" t="str">
        <f t="shared" si="29"/>
        <v/>
      </c>
      <c r="AY46" s="81" t="str">
        <f>IF(M46="","",IF(AY45+EN46&gt;=10,10,IF(AY45+EN46&lt;=-10,-10,AY45+EN46)))</f>
        <v/>
      </c>
      <c r="AZ46" s="80" t="str">
        <f t="shared" si="30"/>
        <v/>
      </c>
      <c r="BA46" s="70" t="str">
        <f t="shared" si="31"/>
        <v/>
      </c>
      <c r="BB46" s="81" t="str">
        <f>IF(M46="","",IF(BB45+EO46&gt;=10,10,IF(BB45+EO46&lt;=-10,-10,BB45+EO46)))</f>
        <v/>
      </c>
      <c r="BC46" s="80" t="str">
        <f t="shared" si="32"/>
        <v/>
      </c>
      <c r="BD46" s="70" t="str">
        <f t="shared" si="33"/>
        <v/>
      </c>
      <c r="BE46" s="81" t="str">
        <f>IF(M46="","",IF(BE45+EP46&gt;=10,10,IF(BE45+EP46&lt;=-10,-10,BE45+EP46)))</f>
        <v/>
      </c>
      <c r="BF46" s="80" t="str">
        <f t="shared" si="34"/>
        <v/>
      </c>
      <c r="BG46" s="70" t="str">
        <f t="shared" si="35"/>
        <v/>
      </c>
      <c r="BH46" s="81" t="str">
        <f>IF(M46="","",IF(BH45+EQ46&gt;=10,10,IF(BH45+EQ46&lt;=-10,-10,BH45+EQ46)))</f>
        <v/>
      </c>
      <c r="BI46" s="80" t="str">
        <f t="shared" si="36"/>
        <v/>
      </c>
      <c r="BJ46" s="70" t="str">
        <f t="shared" si="37"/>
        <v/>
      </c>
      <c r="BK46" s="81" t="str">
        <f>IF(M46="","",IF(BK45+ER46&gt;=10,10,IF(BK45+ER46&lt;=-10,-10,BK45+ER46)))</f>
        <v/>
      </c>
      <c r="BL46" s="80" t="str">
        <f t="shared" si="38"/>
        <v/>
      </c>
      <c r="BM46" s="70" t="str">
        <f t="shared" si="39"/>
        <v/>
      </c>
      <c r="BN46" s="81" t="str">
        <f>IF(M46="","",IF(BN45+ES46&gt;=10,10,IF(BN45+ES46&lt;=-10,-10,BN45+ES46)))</f>
        <v/>
      </c>
      <c r="BO46" s="80" t="str">
        <f t="shared" si="40"/>
        <v/>
      </c>
      <c r="BP46" s="70" t="str">
        <f t="shared" si="41"/>
        <v/>
      </c>
      <c r="BQ46" s="81" t="str">
        <f>IF(M46="","",IF(BQ45+ET46&gt;=10,10,IF(BQ45+ET46&lt;=-10,-10,BQ45+ET46)))</f>
        <v/>
      </c>
      <c r="BR46" s="80" t="str">
        <f t="shared" si="42"/>
        <v/>
      </c>
      <c r="BS46" s="70" t="str">
        <f t="shared" si="43"/>
        <v/>
      </c>
      <c r="BT46" s="81" t="str">
        <f>IF(M46="","",IF(BT45+EU46&gt;=10,10,IF(BT45+EU46&lt;=-10,-10,BT45+EU46)))</f>
        <v/>
      </c>
      <c r="BU46" s="80" t="str">
        <f t="shared" si="44"/>
        <v/>
      </c>
      <c r="BV46" s="70" t="str">
        <f t="shared" si="45"/>
        <v/>
      </c>
      <c r="BW46" s="81" t="str">
        <f>IF(M46="","",IF(BW45+EV46&gt;=10,10,IF(BW45+EV46&lt;=-10,-10,BW45+EV46)))</f>
        <v/>
      </c>
      <c r="BX46" s="70">
        <f t="shared" si="46"/>
        <v>0</v>
      </c>
      <c r="BY46" s="70">
        <f t="shared" si="47"/>
        <v>0</v>
      </c>
      <c r="BZ46" s="72"/>
      <c r="CA46" s="80" t="str">
        <f t="shared" si="48"/>
        <v/>
      </c>
      <c r="CB46" s="70" t="str">
        <f t="shared" si="49"/>
        <v/>
      </c>
      <c r="CC46" s="70" t="str">
        <f t="shared" si="50"/>
        <v/>
      </c>
      <c r="CD46" s="70" t="str">
        <f t="shared" si="51"/>
        <v/>
      </c>
      <c r="CE46" s="70" t="str">
        <f t="shared" si="52"/>
        <v/>
      </c>
      <c r="CF46" s="70" t="str">
        <f t="shared" si="53"/>
        <v/>
      </c>
      <c r="CG46" s="70" t="str">
        <f t="shared" si="54"/>
        <v/>
      </c>
      <c r="CH46" s="70" t="str">
        <f t="shared" si="55"/>
        <v/>
      </c>
      <c r="CI46" s="70" t="str">
        <f t="shared" si="56"/>
        <v/>
      </c>
      <c r="CJ46" s="70" t="str">
        <f t="shared" si="57"/>
        <v/>
      </c>
      <c r="CK46" s="70" t="str">
        <f t="shared" si="58"/>
        <v/>
      </c>
      <c r="CL46" s="70" t="str">
        <f t="shared" si="59"/>
        <v/>
      </c>
      <c r="CM46" s="70" t="str">
        <f t="shared" si="60"/>
        <v/>
      </c>
      <c r="CN46" s="70" t="str">
        <f t="shared" si="61"/>
        <v/>
      </c>
      <c r="CO46" s="70" t="str">
        <f t="shared" si="62"/>
        <v/>
      </c>
      <c r="CP46" s="70" t="str">
        <f t="shared" si="63"/>
        <v/>
      </c>
      <c r="CQ46" s="72" t="str">
        <f t="shared" si="64"/>
        <v/>
      </c>
      <c r="CR46" s="9">
        <v>46</v>
      </c>
      <c r="CS46" s="32">
        <f t="shared" si="82"/>
        <v>41</v>
      </c>
      <c r="CT46" s="9" t="str" cm="1">
        <f t="array" ref="CT46">IFERROR(INDEX($CA$4:$CQ$4,_xlfn.AGGREGATE(15,6,COLUMN($CA$4:$CQ$4)-COLUMN($BZ$1)/($CA$46:$CQ$46=MAX($CA$46:$CQ$46)),COLUMNS(CQ$4:$CQ4))),"")</f>
        <v/>
      </c>
      <c r="CU46" s="4" t="str" cm="1">
        <f t="array" ref="CU46">IFERROR(INDEX($CA$4:$CQ$4,_xlfn.AGGREGATE(15,6,COLUMN($CA$4:$CQ$4)-COLUMN($BZ$1)/($CA$46:$CQ$46=MAX($CA$46:$CQ$46)),COLUMNS($CQ$4:CR4))),"")</f>
        <v/>
      </c>
      <c r="CV46" s="4" t="str" cm="1">
        <f t="array" ref="CV46">IFERROR(INDEX($CA$4:$CQ$4,_xlfn.AGGREGATE(15,6,COLUMN($CA$4:$CQ$4)-COLUMN($BZ$1)/($CA$46:$CQ$46=MAX($CA$46:$CQ$46)),COLUMNS($CQ$4:CS4))),"")</f>
        <v/>
      </c>
      <c r="CW46" s="8" t="str" cm="1">
        <f t="array" ref="CW46">IFERROR(INDEX($CA$4:$CQ$4,_xlfn.AGGREGATE(15,6,COLUMN($CA$4:$CQ$4)-COLUMN($BZ$1)/($CA$46:$CQ$46=MAX($CA$46:$CQ$46)),COLUMNS($CQ$4:CT4))),"")</f>
        <v/>
      </c>
      <c r="CX46" s="106" t="str">
        <f t="shared" ca="1" si="78"/>
        <v/>
      </c>
      <c r="CY46" s="4" t="str">
        <f t="shared" ca="1" si="79"/>
        <v>R</v>
      </c>
      <c r="CZ46" s="4" t="str">
        <f t="shared" ca="1" si="91"/>
        <v/>
      </c>
      <c r="DA46" s="8">
        <f>IF(DA41=4,1,DA41+1)</f>
        <v>4</v>
      </c>
      <c r="DB46" s="9" t="str">
        <f>IFERROR(VLOOKUP(CT46,General!R:S,2,FALSE),"")</f>
        <v/>
      </c>
      <c r="DC46" s="4" t="str">
        <f>IFERROR(VLOOKUP(CU46,General!R:S,2,FALSE),"")</f>
        <v/>
      </c>
      <c r="DD46" s="4" t="str">
        <f>IFERROR(VLOOKUP(CV46,General!R:S,2,FALSE),"")</f>
        <v/>
      </c>
      <c r="DE46" s="8" t="str">
        <f>IFERROR(VLOOKUP(CW46,General!R:S,2,FALSE),"")</f>
        <v/>
      </c>
      <c r="DF46" s="9">
        <f ca="1">IF(CT46="",-1,COUNTIF(INDIRECT(DB46&amp;$CR$10):INDIRECT(DB46&amp;CR46),"Y"))</f>
        <v>-1</v>
      </c>
      <c r="DG46" s="4">
        <f ca="1">IF(CU46="",-1,COUNTIF(INDIRECT(DC46&amp;$CR$10):INDIRECT(DC46&amp;CR46),"Y"))</f>
        <v>-1</v>
      </c>
      <c r="DH46" s="4">
        <f ca="1">IF(CV46="",-1,COUNTIF(INDIRECT(DD46&amp;$CR$10):INDIRECT(DD46&amp;CR46),"Y"))</f>
        <v>-1</v>
      </c>
      <c r="DI46" s="32">
        <f ca="1">IF(CW46="",-1,COUNTIF(INDIRECT(DE46&amp;$CR$10):INDIRECT(DE46&amp;CR46),"Y"))</f>
        <v>-1</v>
      </c>
      <c r="DJ46" s="9" t="str" cm="1">
        <f t="array" aca="1" ref="DJ46" ca="1">IFERROR(INDEX($CT$46:$CW$46,_xlfn.AGGREGATE(15,6,COLUMN($CT$46:$CW$46)-COLUMN($CS$46)/($DF$46:$DI$46=MAX($DF$46:$DI$46)),COLUMNS($CT$46:CT46))),"")</f>
        <v/>
      </c>
      <c r="DK46" s="9" t="str" cm="1">
        <f t="array" aca="1" ref="DK46" ca="1">IFERROR(INDEX($CT$46:$CW$46,_xlfn.AGGREGATE(15,6,COLUMN($CT$46:$CW$46)-COLUMN($CS$46)/($DF$46:$DI$46=MAX($DF$46:$DI$46)),COLUMNS($CT$46:CU46))),"")</f>
        <v/>
      </c>
      <c r="DL46" s="9" t="str" cm="1">
        <f t="array" aca="1" ref="DL46" ca="1">IFERROR(INDEX($CT$46:$CW$46,_xlfn.AGGREGATE(15,6,COLUMN($CT$46:$CW$46)-COLUMN($CS$46)/($DF$46:$DI$46=MAX($DF$46:$DI$46)),COLUMNS($CT$46:CV46))),"")</f>
        <v/>
      </c>
      <c r="DM46" s="9" t="str" cm="1">
        <f t="array" aca="1" ref="DM46" ca="1">IFERROR(INDEX($CT$46:$CW$46,_xlfn.AGGREGATE(15,6,COLUMN($CT$46:$CW$46)-COLUMN($CS$46)/($DF$46:$DI$46=MAX($DF$46:$DI$46)),COLUMNS($CT$46:CW46))),"")</f>
        <v/>
      </c>
      <c r="DN46" s="117">
        <f t="shared" ca="1" si="80"/>
        <v>4</v>
      </c>
      <c r="DO46" s="32">
        <f t="shared" ca="1" si="81"/>
        <v>4</v>
      </c>
      <c r="DP46" s="8" t="str">
        <f t="shared" ca="1" si="90"/>
        <v/>
      </c>
      <c r="DQ46" s="9" t="str">
        <f t="shared" ca="1" si="5"/>
        <v>T</v>
      </c>
      <c r="DR46" s="4" t="str">
        <f t="shared" ca="1" si="6"/>
        <v>T</v>
      </c>
      <c r="DS46" s="4" t="str">
        <f t="shared" ca="1" si="7"/>
        <v>C</v>
      </c>
      <c r="DT46" s="4" t="str">
        <f t="shared" si="86"/>
        <v/>
      </c>
      <c r="DU46" s="4" t="str">
        <f t="shared" ca="1" si="87"/>
        <v/>
      </c>
      <c r="DV46" s="4" t="str">
        <f t="shared" si="88"/>
        <v/>
      </c>
      <c r="DW46" s="1" t="str">
        <f>IF(M45="","",IF(DQ46="B",IF(M45="P",FQ46,""),IF(M44="B",FQ46,"")))</f>
        <v/>
      </c>
      <c r="DX46" s="1" t="str">
        <f>IF(M45="","",IF(DQ46="B",IF(M45="B",FQ46,""),IF(M44="P",FQ46,"")))</f>
        <v/>
      </c>
      <c r="DY46" s="1" t="str">
        <f>IF(M45="","",IF(DR46="C",IF(M45="B",FS46,""),IF(M44="B",FS46,"")))</f>
        <v/>
      </c>
      <c r="DZ46" s="1" t="str">
        <f>IF(M45="","",IF(DR46="C",IF(M45="P",FS46,""),IF(M44="P",FS46,"")))</f>
        <v/>
      </c>
      <c r="EA46" s="1" t="str">
        <f>IF(M45="","",IF(AND(DW46="L5",DZ46="L5",FG46=""),"L0",FF46))</f>
        <v/>
      </c>
      <c r="EB46" s="1" t="str">
        <f>IF(M45="","",IF(AND(DX46="L5",DZ46="L5",FF46=""),"L0",FG46))</f>
        <v/>
      </c>
      <c r="EC46" s="1">
        <f>IF(D46="",0,IF(OR(D46="B",D46="XB"),1,INT(RIGHT(D46))))+IF(I46="",0,IF(OR(I46="B",I46="XB"),1,INT(RIGHT(I46))))+IF(P46="",0,IF(OR(P46="B",P46="XB"),1,INT(RIGHT(P46))))</f>
        <v>0</v>
      </c>
      <c r="ED46" s="1">
        <f>IF(E46="",0,IF(OR(E46="B",E46="XB"),1,INT(RIGHT(E46))))+IF(J46="",0,IF(OR(J46="B",J46="XB"),1,INT(RIGHT(J46))))+IF(Q46="",0,IF(OR(Q46="B",Q46="XB"),1,INT(RIGHT(Q46))))</f>
        <v>0</v>
      </c>
      <c r="EE46" s="9" t="str">
        <f>IF(M46="","",IF(EE45+EF46&gt;=10,10,IF(EE45+EF46&lt;=-10,-10,EE45+EF46)))</f>
        <v/>
      </c>
      <c r="EF46" s="4">
        <f>IF(Z46="",0,IFERROR(VLOOKUP(Z41&amp;Z42&amp;Z43&amp;Z44&amp;Z45&amp;Z46,General!I:J,2,FALSE),0))</f>
        <v>0</v>
      </c>
      <c r="EG46" s="4">
        <f>IF(AC46="",0,IFERROR(VLOOKUP(AC41&amp;AC42&amp;AC43&amp;AC44&amp;AC45&amp;AC46,General!I:J,2,FALSE),0))</f>
        <v>0</v>
      </c>
      <c r="EH46" s="4">
        <f>IF(AF46="",0,IFERROR(VLOOKUP(AF41&amp;AF42&amp;AF43&amp;AF44&amp;AF45&amp;AF46,General!I:J,2,FALSE),0))</f>
        <v>0</v>
      </c>
      <c r="EI46" s="4">
        <f>IF(AI46="",0,IFERROR(VLOOKUP(AI41&amp;AI42&amp;AI43&amp;AI44&amp;AI45&amp;AI46,General!I:J,2,FALSE),0))</f>
        <v>0</v>
      </c>
      <c r="EJ46" s="4">
        <f>IF(AL46="",0,IFERROR(VLOOKUP(AL41&amp;AL42&amp;AL43&amp;AL44&amp;AL45&amp;AL46,General!I:J,2,FALSE),0))</f>
        <v>0</v>
      </c>
      <c r="EK46" s="4">
        <f>IF(AO46="",0,IFERROR(VLOOKUP(AO41&amp;AO42&amp;AO43&amp;AO44&amp;AO45&amp;AO46,General!I:J,2,FALSE),0))</f>
        <v>0</v>
      </c>
      <c r="EL46" s="4">
        <f>IF(AR46="",0,IFERROR(VLOOKUP(AR41&amp;AR42&amp;AR43&amp;AR44&amp;AR45&amp;AR46,General!I:J,2,FALSE),0))</f>
        <v>0</v>
      </c>
      <c r="EM46" s="4">
        <f>IF(AU46="",0,IFERROR(VLOOKUP(AU41&amp;AU42&amp;AU43&amp;AU44&amp;AU45&amp;AU46,General!I:J,2,FALSE),0))</f>
        <v>0</v>
      </c>
      <c r="EN46" s="4">
        <f>IF(AX46="",0,IFERROR(VLOOKUP(AX41&amp;AX42&amp;AX43&amp;AX44&amp;AX45&amp;AX46,General!I:J,2,FALSE),0))</f>
        <v>0</v>
      </c>
      <c r="EO46" s="4">
        <f>IF(BA46="",0,IFERROR(VLOOKUP(BA41&amp;BA42&amp;BA43&amp;BA44&amp;BA45&amp;BA46,General!I:J,2,FALSE),0))</f>
        <v>0</v>
      </c>
      <c r="EP46" s="4">
        <f>IF(BD46="",0,IFERROR(VLOOKUP(BD41&amp;BD42&amp;BD43&amp;BD44&amp;BD45&amp;BD46,General!I:J,2,FALSE),0))</f>
        <v>0</v>
      </c>
      <c r="EQ46" s="4">
        <f>IF(BG46="",0,IFERROR(VLOOKUP(BG41&amp;BG42&amp;BG43&amp;BG44&amp;BG45&amp;BG46,General!I:J,2,FALSE),0))</f>
        <v>0</v>
      </c>
      <c r="ER46" s="4">
        <f>IF(BJ46="",0,IFERROR(VLOOKUP(BJ41&amp;BJ42&amp;BJ43&amp;BJ44&amp;BJ45&amp;BJ46,General!I:J,2,FALSE),0))</f>
        <v>0</v>
      </c>
      <c r="ES46" s="4">
        <f>IF(BM46="",0,IFERROR(VLOOKUP(BM41&amp;BM42&amp;BM43&amp;BM44&amp;BM45&amp;BM46,General!I:J,2,FALSE),0))</f>
        <v>0</v>
      </c>
      <c r="ET46" s="4">
        <f>IF(BP46="",0,IFERROR(VLOOKUP(BP41&amp;BP42&amp;BP43&amp;BP44&amp;BP45&amp;BP46,General!I:J,2,FALSE),0))</f>
        <v>0</v>
      </c>
      <c r="EU46" s="4">
        <f>IF(BS46="",0,IFERROR(VLOOKUP(BS41&amp;BS42&amp;BS43&amp;BS44&amp;BS45&amp;BS46,General!I:J,2,FALSE),0))</f>
        <v>0</v>
      </c>
      <c r="EV46" s="8">
        <f>IF(BV46="",0,IFERROR(VLOOKUP(BV41&amp;BV42&amp;BV43&amp;BV44&amp;BV45&amp;BV46,General!I:J,2,FALSE),0))</f>
        <v>0</v>
      </c>
      <c r="EW46" s="1" t="str">
        <f>IF(M45="","",IF(FE45="R","S",IF(EW45="S","C",IF(S45&gt;=0,"S","C"))))</f>
        <v/>
      </c>
      <c r="EX46" s="1" t="str">
        <f>IF(OR(F42&amp;F43&amp;F44="WLW",F43&amp;F44="WW"),"Y","N")</f>
        <v>N</v>
      </c>
      <c r="EY46" s="1" t="str">
        <f ca="1">IF(OR(K42&amp;K43&amp;K44="WLW",K43&amp;K44="WW"),"Y","N")</f>
        <v>N</v>
      </c>
      <c r="EZ46" s="1" t="str">
        <f>IF(OR(R42&amp;R43&amp;R44="WLW",R43&amp;R44="WW"),"Y","N")</f>
        <v>N</v>
      </c>
      <c r="FA46" s="1" t="str">
        <f>IF(M45="","",IF(EW46="S",1,FA45+1))</f>
        <v/>
      </c>
      <c r="FB46" s="14" t="str">
        <f ca="1">IF(FB45="Y","N",IF(M45="","",(IF(AND(F45&amp;F46="WW",OR(EW45&amp;EW46="SC",EW45&amp;EW46="CC")),"Y",IF(AND(F44&amp;F45&amp;F46="WLW",FQ46&lt;&gt;"B",OR(EW44&amp;EW45&amp;EW46="SCC",EW44&amp;EW45&amp;EW46="CCC")),"Y","N")))))</f>
        <v/>
      </c>
      <c r="FC46" s="1" t="str">
        <f ca="1">IF(FC45="Y","N",IF(M45="","",IF(AND(K45&amp;K46="WW",OR(EW45&amp;EW46="SC",EW45&amp;EW46="CC")),"Y",IF(AND(K44&amp;K45&amp;K46="WLW",FS46&lt;&gt;"B",OR(EW44&amp;EW45&amp;EW46="SCC",EW44&amp;EW45&amp;EW46="CCC")),"Y","N"))))</f>
        <v/>
      </c>
      <c r="FD46" s="1" t="str">
        <f ca="1">IF(FD45="Y","N",IF(M45="","",IF(AND(R45&amp;R46="WW",OR(EW45&amp;EW46="SC",EW45&amp;EW46="CC")),"Y",IF(AND(R44&amp;R45&amp;R46="WLW",FU46&lt;&gt;"B",OR(EW44&amp;EW45&amp;EW46="SCC",EW44&amp;EW45&amp;EW46="CCC")),"Y","N"))))</f>
        <v/>
      </c>
      <c r="FE46" s="1" t="str">
        <f>IF(M45="","",IF(AND(S46&lt;0,FA46&gt;2,S46&gt;=(2-FA46)),"R","N"))</f>
        <v/>
      </c>
      <c r="FF46" s="1" t="str">
        <f>IF(M45="","",IF(DS46="B",IF(M45="P",FU46,""),IF(M45="B",FU46,"")))</f>
        <v/>
      </c>
      <c r="FG46" s="1" t="str">
        <f>IF(M45="","",IF(DS46="B",IF(M45="B",FU46,""),IF(M45="P",FU46,"")))</f>
        <v/>
      </c>
      <c r="FH46" s="1" t="str">
        <f>IF(M46="P",IF(FH45="",1,FH45+1),"")</f>
        <v/>
      </c>
      <c r="FI46" s="1" t="str">
        <f>IF(M46="B",IF(FI45="",1,FI45+1),"")</f>
        <v/>
      </c>
      <c r="FJ46" s="1" t="str">
        <f>IF(FH41="",0,FH41)&amp;IF(FH42="",0,FH42)&amp;IF(FH43="",0,FH43)&amp;IF(FH44="",0,FH44)&amp;IF(FH45="",0,FH45)</f>
        <v>00000</v>
      </c>
      <c r="FK46" s="1" t="str">
        <f>IF(FI41="",0,FI41)&amp;IF(FI42="",0,FI42)&amp;IF(FI43="",0,FI43)&amp;IF(FI44="",0,FI44)&amp;IF(FI45="",0,FI45)</f>
        <v>00000</v>
      </c>
      <c r="FL46" s="1" t="str">
        <f>IF(FH40="",0,FH40)&amp;IF(FH41="",0,FH41)&amp;IF(FH42="",0,FH42)&amp;IF(FH43="",0,FH43)&amp;IF(FH44="",0,FH44)&amp;IF(FH45="",0,FH45)</f>
        <v>000000</v>
      </c>
      <c r="FM46" s="1" t="str">
        <f>IF(FI40="",0,FI40)&amp;IF(FI41="",0,FI41)&amp;IF(FI42="",0,FI42)&amp;IF(FI43="",0,FI43)&amp;IF(FI44="",0,FI44)&amp;IF(FI45="",0,FI45)</f>
        <v>000000</v>
      </c>
      <c r="FN46" s="1" t="str">
        <f>IF(COUNTBLANK(FH41:FH45)&gt;2,"B","P")</f>
        <v>B</v>
      </c>
      <c r="FO46" s="1" t="str">
        <f t="shared" si="70"/>
        <v>B</v>
      </c>
      <c r="FP46" s="1" t="str">
        <f>IF(DW45="",DX45,DW45)&amp;F45</f>
        <v/>
      </c>
      <c r="FQ46" s="1">
        <f t="shared" ca="1" si="71"/>
        <v>0</v>
      </c>
      <c r="FR46" s="1" t="str">
        <f ca="1">IF(DY45="",DZ45,DY45)&amp;K45</f>
        <v/>
      </c>
      <c r="FS46" s="1">
        <f t="shared" ca="1" si="72"/>
        <v>0</v>
      </c>
      <c r="FT46" s="1" t="str">
        <f>IF(EA45="",EB45,EA45)&amp;R45</f>
        <v/>
      </c>
      <c r="FU46" s="1">
        <f t="shared" ca="1" si="73"/>
        <v>0</v>
      </c>
      <c r="FV46" s="1" t="str">
        <f t="shared" ca="1" si="74"/>
        <v>0</v>
      </c>
      <c r="FW46" s="1" t="str">
        <f t="shared" ca="1" si="75"/>
        <v>0</v>
      </c>
      <c r="FX46" s="1" t="str">
        <f t="shared" ca="1" si="76"/>
        <v>0</v>
      </c>
      <c r="GA46" s="1">
        <f>General!A44</f>
        <v>0</v>
      </c>
      <c r="GB46" s="1">
        <f>General!B44</f>
        <v>0</v>
      </c>
      <c r="GC46" s="1" t="str">
        <f>General!C44</f>
        <v/>
      </c>
      <c r="GD46" s="1">
        <f>General!D44</f>
        <v>0</v>
      </c>
      <c r="GF46" s="1" t="str">
        <f>General!F44</f>
        <v>LWWLW</v>
      </c>
      <c r="GG46" s="1">
        <f>General!G44</f>
        <v>1</v>
      </c>
    </row>
    <row r="47" spans="1:189" ht="15.75" thickBot="1">
      <c r="A47" s="1">
        <v>38</v>
      </c>
      <c r="B47" s="9" t="str">
        <f>IF(M46="","",IF(EC47=ED47,"NB",IF(EC47&gt;ED47,"P"&amp;(EC47-ED47),"B"&amp;(ED47-EC47))))</f>
        <v/>
      </c>
      <c r="C47" s="49" t="str">
        <f t="shared" ca="1" si="1"/>
        <v/>
      </c>
      <c r="D47" s="44" t="str">
        <f t="shared" si="11"/>
        <v/>
      </c>
      <c r="E47" s="45" t="str">
        <f t="shared" si="12"/>
        <v/>
      </c>
      <c r="F47" s="8" t="str">
        <f t="shared" si="89"/>
        <v/>
      </c>
      <c r="H47" s="52"/>
      <c r="I47" s="44"/>
      <c r="J47" s="25" t="str">
        <f t="shared" si="13"/>
        <v/>
      </c>
      <c r="K47" s="13" t="str">
        <f t="shared" ca="1" si="14"/>
        <v/>
      </c>
      <c r="L47" s="30"/>
      <c r="M47" s="16"/>
      <c r="O47" s="9" t="str">
        <f>IF(M46="","",VLOOKUP(CZ47,General!U:V,2,FALSE))</f>
        <v/>
      </c>
      <c r="P47" s="12" t="str">
        <f>IF(M46="","",IF(W47="P",FU47,""))</f>
        <v/>
      </c>
      <c r="Q47" s="25" t="str">
        <f>IF(M46="","",IF(W47="B",FU47,""))</f>
        <v/>
      </c>
      <c r="R47" s="43" t="str">
        <f t="shared" si="15"/>
        <v/>
      </c>
      <c r="S47" s="43">
        <f t="shared" ca="1" si="16"/>
        <v>-1</v>
      </c>
      <c r="T47" s="56" t="str">
        <f>IF(M46="","",IF(EW47="S","",IF(S47&gt;=0,S47,IF(FE47="R",S47,""))))</f>
        <v/>
      </c>
      <c r="U47" s="43" t="str">
        <f>IF(M47="","",IF(T47="",SUM($T$5:$T47)+S47,SUM($T$5:$T47)))</f>
        <v/>
      </c>
      <c r="V47" s="67" t="str">
        <f t="shared" si="85"/>
        <v/>
      </c>
      <c r="W47" s="80" t="str" cm="1">
        <f t="array" aca="1" ref="W47" ca="1">IF(M46="","",INDIRECT(CZ47&amp; CR47))</f>
        <v/>
      </c>
      <c r="X47" s="72" t="str" cm="1">
        <f t="array" aca="1" ref="X47" ca="1">IF(M46="","",INDIRECT(VLOOKUP(CZ47,General!R:T,3,FALSE) &amp; CR47))</f>
        <v/>
      </c>
      <c r="Y47" s="80" t="str">
        <f>IF(M46="","",FN47)</f>
        <v/>
      </c>
      <c r="Z47" s="70" t="str">
        <f t="shared" si="17"/>
        <v/>
      </c>
      <c r="AA47" s="81" t="str">
        <f>IF(M47="","",IF(EE46+EF47&gt;=10,10,IF(EE46+EF47&lt;=-10,-10,EE46+EF47)))</f>
        <v/>
      </c>
      <c r="AB47" s="80" t="str">
        <f>IF(M46="","",IF(FN47="B","P","B"))</f>
        <v/>
      </c>
      <c r="AC47" s="70" t="str">
        <f t="shared" si="18"/>
        <v/>
      </c>
      <c r="AD47" s="81" t="str">
        <f>IF(M47="","",IF(AD46+EG47&gt;=10,10,IF(AD46+EG47&lt;=-10,-10,AD46+EG47)))</f>
        <v/>
      </c>
      <c r="AE47" s="80" t="str">
        <f>IF(M46="","",FO47)</f>
        <v/>
      </c>
      <c r="AF47" s="70" t="str">
        <f t="shared" si="19"/>
        <v/>
      </c>
      <c r="AG47" s="81" t="str">
        <f>IF(M47="","",IF(AG46+EH47&gt;=10,10,IF(AG46+EH47&lt;=-10,-10,AG46+EH47)))</f>
        <v/>
      </c>
      <c r="AH47" s="80" t="str">
        <f>IF(M46="","",IF(FO47="B","P","B"))</f>
        <v/>
      </c>
      <c r="AI47" s="70" t="str">
        <f t="shared" si="20"/>
        <v/>
      </c>
      <c r="AJ47" s="81" t="str">
        <f>IF(M47="","",IF(AJ46+EI47&gt;=10,10,IF(AJ46+EI47&lt;=-10,-10,AJ46+EI47)))</f>
        <v/>
      </c>
      <c r="AK47" s="80" t="str">
        <f t="shared" si="77"/>
        <v/>
      </c>
      <c r="AL47" s="70" t="str">
        <f t="shared" si="21"/>
        <v/>
      </c>
      <c r="AM47" s="81" t="str">
        <f>IF(M47="","",IF(AM46+EJ47&gt;=10,10,IF(AM46+EJ47&lt;=-10,-10,AM46+EJ47)))</f>
        <v/>
      </c>
      <c r="AN47" s="80" t="str">
        <f t="shared" si="22"/>
        <v/>
      </c>
      <c r="AO47" s="70" t="str">
        <f t="shared" si="23"/>
        <v/>
      </c>
      <c r="AP47" s="81" t="str">
        <f>IF(M47="","",IF(AP46+EK47&gt;=10,10,IF(AP46+EK47&lt;=-10,-10,AP46+EK47)))</f>
        <v/>
      </c>
      <c r="AQ47" s="80" t="str">
        <f t="shared" si="24"/>
        <v/>
      </c>
      <c r="AR47" s="70" t="str">
        <f t="shared" si="25"/>
        <v/>
      </c>
      <c r="AS47" s="81" t="str">
        <f>IF(M47="","",IF(AS46+EL47&gt;=10,10,IF(AS46+EL47&lt;=-10,-10,AS46+EL47)))</f>
        <v/>
      </c>
      <c r="AT47" s="80" t="str">
        <f t="shared" si="26"/>
        <v/>
      </c>
      <c r="AU47" s="70" t="str">
        <f t="shared" si="27"/>
        <v/>
      </c>
      <c r="AV47" s="81" t="str">
        <f>IF(M47="","",IF(AV46+EM47&gt;=10,10,IF(AV46+EM47&lt;=-10,-10,AV46+EM47)))</f>
        <v/>
      </c>
      <c r="AW47" s="80" t="str">
        <f t="shared" si="28"/>
        <v/>
      </c>
      <c r="AX47" s="70" t="str">
        <f t="shared" si="29"/>
        <v/>
      </c>
      <c r="AY47" s="81" t="str">
        <f>IF(M47="","",IF(AY46+EN47&gt;=10,10,IF(AY46+EN47&lt;=-10,-10,AY46+EN47)))</f>
        <v/>
      </c>
      <c r="AZ47" s="80" t="str">
        <f t="shared" si="30"/>
        <v/>
      </c>
      <c r="BA47" s="70" t="str">
        <f t="shared" si="31"/>
        <v/>
      </c>
      <c r="BB47" s="81" t="str">
        <f>IF(M47="","",IF(BB46+EO47&gt;=10,10,IF(BB46+EO47&lt;=-10,-10,BB46+EO47)))</f>
        <v/>
      </c>
      <c r="BC47" s="80" t="str">
        <f t="shared" si="32"/>
        <v/>
      </c>
      <c r="BD47" s="70" t="str">
        <f t="shared" si="33"/>
        <v/>
      </c>
      <c r="BE47" s="81" t="str">
        <f>IF(M47="","",IF(BE46+EP47&gt;=10,10,IF(BE46+EP47&lt;=-10,-10,BE46+EP47)))</f>
        <v/>
      </c>
      <c r="BF47" s="80" t="str">
        <f t="shared" si="34"/>
        <v/>
      </c>
      <c r="BG47" s="70" t="str">
        <f t="shared" si="35"/>
        <v/>
      </c>
      <c r="BH47" s="81" t="str">
        <f>IF(M47="","",IF(BH46+EQ47&gt;=10,10,IF(BH46+EQ47&lt;=-10,-10,BH46+EQ47)))</f>
        <v/>
      </c>
      <c r="BI47" s="80" t="str">
        <f t="shared" si="36"/>
        <v/>
      </c>
      <c r="BJ47" s="70" t="str">
        <f t="shared" si="37"/>
        <v/>
      </c>
      <c r="BK47" s="81" t="str">
        <f>IF(M47="","",IF(BK46+ER47&gt;=10,10,IF(BK46+ER47&lt;=-10,-10,BK46+ER47)))</f>
        <v/>
      </c>
      <c r="BL47" s="80" t="str">
        <f t="shared" si="38"/>
        <v/>
      </c>
      <c r="BM47" s="70" t="str">
        <f t="shared" si="39"/>
        <v/>
      </c>
      <c r="BN47" s="81" t="str">
        <f>IF(M47="","",IF(BN46+ES47&gt;=10,10,IF(BN46+ES47&lt;=-10,-10,BN46+ES47)))</f>
        <v/>
      </c>
      <c r="BO47" s="80" t="str">
        <f t="shared" si="40"/>
        <v/>
      </c>
      <c r="BP47" s="70" t="str">
        <f t="shared" si="41"/>
        <v/>
      </c>
      <c r="BQ47" s="81" t="str">
        <f>IF(M47="","",IF(BQ46+ET47&gt;=10,10,IF(BQ46+ET47&lt;=-10,-10,BQ46+ET47)))</f>
        <v/>
      </c>
      <c r="BR47" s="80" t="str">
        <f t="shared" si="42"/>
        <v/>
      </c>
      <c r="BS47" s="70" t="str">
        <f t="shared" si="43"/>
        <v/>
      </c>
      <c r="BT47" s="81" t="str">
        <f>IF(M47="","",IF(BT46+EU47&gt;=10,10,IF(BT46+EU47&lt;=-10,-10,BT46+EU47)))</f>
        <v/>
      </c>
      <c r="BU47" s="80" t="str">
        <f t="shared" si="44"/>
        <v/>
      </c>
      <c r="BV47" s="70" t="str">
        <f t="shared" si="45"/>
        <v/>
      </c>
      <c r="BW47" s="81" t="str">
        <f>IF(M47="","",IF(BW46+EV47&gt;=10,10,IF(BW46+EV47&lt;=-10,-10,BW46+EV47)))</f>
        <v/>
      </c>
      <c r="BX47" s="70">
        <f t="shared" si="46"/>
        <v>0</v>
      </c>
      <c r="BY47" s="70">
        <f t="shared" si="47"/>
        <v>0</v>
      </c>
      <c r="BZ47" s="72"/>
      <c r="CA47" s="80" t="str">
        <f t="shared" si="48"/>
        <v/>
      </c>
      <c r="CB47" s="70" t="str">
        <f t="shared" si="49"/>
        <v/>
      </c>
      <c r="CC47" s="70" t="str">
        <f t="shared" si="50"/>
        <v/>
      </c>
      <c r="CD47" s="70" t="str">
        <f t="shared" si="51"/>
        <v/>
      </c>
      <c r="CE47" s="70" t="str">
        <f t="shared" si="52"/>
        <v/>
      </c>
      <c r="CF47" s="70" t="str">
        <f t="shared" si="53"/>
        <v/>
      </c>
      <c r="CG47" s="70" t="str">
        <f t="shared" si="54"/>
        <v/>
      </c>
      <c r="CH47" s="70" t="str">
        <f t="shared" si="55"/>
        <v/>
      </c>
      <c r="CI47" s="70" t="str">
        <f t="shared" si="56"/>
        <v/>
      </c>
      <c r="CJ47" s="70" t="str">
        <f t="shared" si="57"/>
        <v/>
      </c>
      <c r="CK47" s="70" t="str">
        <f t="shared" si="58"/>
        <v/>
      </c>
      <c r="CL47" s="70" t="str">
        <f t="shared" si="59"/>
        <v/>
      </c>
      <c r="CM47" s="70" t="str">
        <f t="shared" si="60"/>
        <v/>
      </c>
      <c r="CN47" s="70" t="str">
        <f t="shared" si="61"/>
        <v/>
      </c>
      <c r="CO47" s="70" t="str">
        <f t="shared" si="62"/>
        <v/>
      </c>
      <c r="CP47" s="70" t="str">
        <f t="shared" si="63"/>
        <v/>
      </c>
      <c r="CQ47" s="72" t="str">
        <f t="shared" si="64"/>
        <v/>
      </c>
      <c r="CR47" s="9">
        <v>47</v>
      </c>
      <c r="CS47" s="32">
        <f t="shared" si="82"/>
        <v>42</v>
      </c>
      <c r="CT47" s="9" t="str" cm="1">
        <f t="array" ref="CT47">IFERROR(INDEX($CA$4:$CQ$4,_xlfn.AGGREGATE(15,6,COLUMN($CA$4:$CQ$4)-COLUMN($BZ$1)/($CA$47:$CQ$47=MAX($CA$47:$CQ$47)),COLUMNS(CQ$4:$CQ4))),"")</f>
        <v/>
      </c>
      <c r="CU47" s="4" t="str" cm="1">
        <f t="array" ref="CU47">IFERROR(INDEX($CA$4:$CQ$4,_xlfn.AGGREGATE(15,6,COLUMN($CA$4:$CQ$4)-COLUMN($BZ$1)/($CA$47:$CQ$47=MAX($CA$47:$CQ$47)),COLUMNS($CQ$4:CR4))),"")</f>
        <v/>
      </c>
      <c r="CV47" s="4" t="str" cm="1">
        <f t="array" ref="CV47">IFERROR(INDEX($CA$4:$CQ$4,_xlfn.AGGREGATE(15,6,COLUMN($CA$4:$CQ$4)-COLUMN($BZ$1)/($CA$47:$CQ$47=MAX($CA$47:$CQ$47)),COLUMNS($CQ$4:CS4))),"")</f>
        <v/>
      </c>
      <c r="CW47" s="8" t="str" cm="1">
        <f t="array" ref="CW47">IFERROR(INDEX($CA$4:$CQ$4,_xlfn.AGGREGATE(15,6,COLUMN($CA$4:$CQ$4)-COLUMN($BZ$1)/($CA$47:$CQ$47=MAX($CA$47:$CQ$47)),COLUMNS($CQ$4:CT4))),"")</f>
        <v/>
      </c>
      <c r="CX47" s="106" t="str">
        <f t="shared" ca="1" si="78"/>
        <v/>
      </c>
      <c r="CY47" s="4" t="str">
        <f t="shared" ca="1" si="79"/>
        <v>R</v>
      </c>
      <c r="CZ47" s="4" t="str">
        <f t="shared" ca="1" si="91"/>
        <v/>
      </c>
      <c r="DA47" s="8"/>
      <c r="DB47" s="9" t="str">
        <f>IFERROR(VLOOKUP(CT47,General!R:S,2,FALSE),"")</f>
        <v/>
      </c>
      <c r="DC47" s="4" t="str">
        <f>IFERROR(VLOOKUP(CU47,General!R:S,2,FALSE),"")</f>
        <v/>
      </c>
      <c r="DD47" s="4" t="str">
        <f>IFERROR(VLOOKUP(CV47,General!R:S,2,FALSE),"")</f>
        <v/>
      </c>
      <c r="DE47" s="8" t="str">
        <f>IFERROR(VLOOKUP(CW47,General!R:S,2,FALSE),"")</f>
        <v/>
      </c>
      <c r="DF47" s="9">
        <f ca="1">IF(CT47="",-1,COUNTIF(INDIRECT(DB47&amp;$CR$10):INDIRECT(DB47&amp;CR47),"Y"))</f>
        <v>-1</v>
      </c>
      <c r="DG47" s="4">
        <f ca="1">IF(CU47="",-1,COUNTIF(INDIRECT(DC47&amp;$CR$10):INDIRECT(DC47&amp;CR47),"Y"))</f>
        <v>-1</v>
      </c>
      <c r="DH47" s="4">
        <f ca="1">IF(CV47="",-1,COUNTIF(INDIRECT(DD47&amp;$CR$10):INDIRECT(DD47&amp;CR47),"Y"))</f>
        <v>-1</v>
      </c>
      <c r="DI47" s="32">
        <f ca="1">IF(CW47="",-1,COUNTIF(INDIRECT(DE47&amp;$CR$10):INDIRECT(DE47&amp;CR47),"Y"))</f>
        <v>-1</v>
      </c>
      <c r="DJ47" s="9" t="str" cm="1">
        <f t="array" aca="1" ref="DJ47" ca="1">IFERROR(INDEX($CT$47:$CW$47,_xlfn.AGGREGATE(15,6,COLUMN($CT$47:$CW$47)-COLUMN($CS$47)/($DF$47:$DI$47=MAX($DF$47:$DI$47)),COLUMNS($CT$47:CT47))),"")</f>
        <v/>
      </c>
      <c r="DK47" s="9" t="str" cm="1">
        <f t="array" aca="1" ref="DK47" ca="1">IFERROR(INDEX($CT$47:$CW$47,_xlfn.AGGREGATE(15,6,COLUMN($CT$47:$CW$47)-COLUMN($CS$47)/($DF$47:$DI$47=MAX($DF$47:$DI$47)),COLUMNS($CT$47:CU47))),"")</f>
        <v/>
      </c>
      <c r="DL47" s="9" t="str" cm="1">
        <f t="array" aca="1" ref="DL47" ca="1">IFERROR(INDEX($CT$47:$CW$47,_xlfn.AGGREGATE(15,6,COLUMN($CT$47:$CW$47)-COLUMN($CS$47)/($DF$47:$DI$47=MAX($DF$47:$DI$47)),COLUMNS($CT$47:CV47))),"")</f>
        <v/>
      </c>
      <c r="DM47" s="9" t="str" cm="1">
        <f t="array" aca="1" ref="DM47" ca="1">IFERROR(INDEX($CT$47:$CW$47,_xlfn.AGGREGATE(15,6,COLUMN($CT$47:$CW$47)-COLUMN($CS$47)/($DF$47:$DI$47=MAX($DF$47:$DI$47)),COLUMNS($CT$47:CW47))),"")</f>
        <v/>
      </c>
      <c r="DN47" s="117">
        <f t="shared" ca="1" si="80"/>
        <v>4</v>
      </c>
      <c r="DO47" s="32">
        <f t="shared" ca="1" si="81"/>
        <v>0</v>
      </c>
      <c r="DP47" s="8" t="str">
        <f t="shared" ca="1" si="90"/>
        <v/>
      </c>
      <c r="DQ47" s="9" t="str">
        <f t="shared" ca="1" si="5"/>
        <v>T</v>
      </c>
      <c r="DR47" s="4" t="str">
        <f t="shared" ca="1" si="6"/>
        <v>T</v>
      </c>
      <c r="DS47" s="4" t="str">
        <f t="shared" ca="1" si="7"/>
        <v>C</v>
      </c>
      <c r="DT47" s="4" t="str">
        <f t="shared" si="86"/>
        <v/>
      </c>
      <c r="DU47" s="4" t="str">
        <f t="shared" ca="1" si="87"/>
        <v/>
      </c>
      <c r="DV47" s="4" t="str">
        <f t="shared" si="88"/>
        <v/>
      </c>
      <c r="DW47" s="1" t="str">
        <f>IF(M46="","",IF(DQ47="B",IF(M46="P",FQ47,""),IF(M45="B",FQ47,"")))</f>
        <v/>
      </c>
      <c r="DX47" s="1" t="str">
        <f>IF(M46="","",IF(DQ47="B",IF(M46="B",FQ47,""),IF(M45="P",FQ47,"")))</f>
        <v/>
      </c>
      <c r="DY47" s="1" t="str">
        <f>IF(M46="","",IF(DR47="C",IF(M46="B",FS47,""),IF(M45="B",FS47,"")))</f>
        <v/>
      </c>
      <c r="DZ47" s="1" t="str">
        <f>IF(M46="","",IF(DR47="C",IF(M46="P",FS47,""),IF(M45="P",FS47,"")))</f>
        <v/>
      </c>
      <c r="EA47" s="1" t="str">
        <f>IF(M46="","",IF(AND(DW47="L5",DZ47="L5",FG47=""),"L0",FF47))</f>
        <v/>
      </c>
      <c r="EB47" s="1" t="str">
        <f>IF(M46="","",IF(AND(DX47="L5",DZ47="L5",FF47=""),"L0",FG47))</f>
        <v/>
      </c>
      <c r="EC47" s="1">
        <f>IF(D47="",0,IF(OR(D47="B",D47="XB"),1,INT(RIGHT(D47))))+IF(I47="",0,IF(OR(I47="B",I47="XB"),1,INT(RIGHT(I47))))+IF(P47="",0,IF(OR(P47="B",P47="XB"),1,INT(RIGHT(P47))))</f>
        <v>0</v>
      </c>
      <c r="ED47" s="1">
        <f>IF(E47="",0,IF(OR(E47="B",E47="XB"),1,INT(RIGHT(E47))))+IF(J47="",0,IF(OR(J47="B",J47="XB"),1,INT(RIGHT(J47))))+IF(Q47="",0,IF(OR(Q47="B",Q47="XB"),1,INT(RIGHT(Q47))))</f>
        <v>0</v>
      </c>
      <c r="EE47" s="9" t="str">
        <f>IF(M47="","",IF(EE46+EF47&gt;=10,10,IF(EE46+EF47&lt;=-10,-10,EE46+EF47)))</f>
        <v/>
      </c>
      <c r="EF47" s="4">
        <f>IF(Z47="",0,IFERROR(VLOOKUP(Z42&amp;Z43&amp;Z44&amp;Z45&amp;Z46&amp;Z47,General!I:J,2,FALSE),0))</f>
        <v>0</v>
      </c>
      <c r="EG47" s="4">
        <f>IF(AC47="",0,IFERROR(VLOOKUP(AC42&amp;AC43&amp;AC44&amp;AC45&amp;AC46&amp;AC47,General!I:J,2,FALSE),0))</f>
        <v>0</v>
      </c>
      <c r="EH47" s="4">
        <f>IF(AF47="",0,IFERROR(VLOOKUP(AF42&amp;AF43&amp;AF44&amp;AF45&amp;AF46&amp;AF47,General!I:J,2,FALSE),0))</f>
        <v>0</v>
      </c>
      <c r="EI47" s="4">
        <f>IF(AI47="",0,IFERROR(VLOOKUP(AI42&amp;AI43&amp;AI44&amp;AI45&amp;AI46&amp;AI47,General!I:J,2,FALSE),0))</f>
        <v>0</v>
      </c>
      <c r="EJ47" s="4">
        <f>IF(AL47="",0,IFERROR(VLOOKUP(AL42&amp;AL43&amp;AL44&amp;AL45&amp;AL46&amp;AL47,General!I:J,2,FALSE),0))</f>
        <v>0</v>
      </c>
      <c r="EK47" s="4">
        <f>IF(AO47="",0,IFERROR(VLOOKUP(AO42&amp;AO43&amp;AO44&amp;AO45&amp;AO46&amp;AO47,General!I:J,2,FALSE),0))</f>
        <v>0</v>
      </c>
      <c r="EL47" s="4">
        <f>IF(AR47="",0,IFERROR(VLOOKUP(AR42&amp;AR43&amp;AR44&amp;AR45&amp;AR46&amp;AR47,General!I:J,2,FALSE),0))</f>
        <v>0</v>
      </c>
      <c r="EM47" s="4">
        <f>IF(AU47="",0,IFERROR(VLOOKUP(AU42&amp;AU43&amp;AU44&amp;AU45&amp;AU46&amp;AU47,General!I:J,2,FALSE),0))</f>
        <v>0</v>
      </c>
      <c r="EN47" s="4">
        <f>IF(AX47="",0,IFERROR(VLOOKUP(AX42&amp;AX43&amp;AX44&amp;AX45&amp;AX46&amp;AX47,General!I:J,2,FALSE),0))</f>
        <v>0</v>
      </c>
      <c r="EO47" s="4">
        <f>IF(BA47="",0,IFERROR(VLOOKUP(BA42&amp;BA43&amp;BA44&amp;BA45&amp;BA46&amp;BA47,General!I:J,2,FALSE),0))</f>
        <v>0</v>
      </c>
      <c r="EP47" s="4">
        <f>IF(BD47="",0,IFERROR(VLOOKUP(BD42&amp;BD43&amp;BD44&amp;BD45&amp;BD46&amp;BD47,General!I:J,2,FALSE),0))</f>
        <v>0</v>
      </c>
      <c r="EQ47" s="4">
        <f>IF(BG47="",0,IFERROR(VLOOKUP(BG42&amp;BG43&amp;BG44&amp;BG45&amp;BG46&amp;BG47,General!I:J,2,FALSE),0))</f>
        <v>0</v>
      </c>
      <c r="ER47" s="4">
        <f>IF(BJ47="",0,IFERROR(VLOOKUP(BJ42&amp;BJ43&amp;BJ44&amp;BJ45&amp;BJ46&amp;BJ47,General!I:J,2,FALSE),0))</f>
        <v>0</v>
      </c>
      <c r="ES47" s="4">
        <f>IF(BM47="",0,IFERROR(VLOOKUP(BM42&amp;BM43&amp;BM44&amp;BM45&amp;BM46&amp;BM47,General!I:J,2,FALSE),0))</f>
        <v>0</v>
      </c>
      <c r="ET47" s="4">
        <f>IF(BP47="",0,IFERROR(VLOOKUP(BP42&amp;BP43&amp;BP44&amp;BP45&amp;BP46&amp;BP47,General!I:J,2,FALSE),0))</f>
        <v>0</v>
      </c>
      <c r="EU47" s="4">
        <f>IF(BS47="",0,IFERROR(VLOOKUP(BS42&amp;BS43&amp;BS44&amp;BS45&amp;BS46&amp;BS47,General!I:J,2,FALSE),0))</f>
        <v>0</v>
      </c>
      <c r="EV47" s="8">
        <f>IF(BV47="",0,IFERROR(VLOOKUP(BV42&amp;BV43&amp;BV44&amp;BV45&amp;BV46&amp;BV47,General!I:J,2,FALSE),0))</f>
        <v>0</v>
      </c>
      <c r="EW47" s="1" t="str">
        <f>IF(M46="","",IF(FE46="R","S",IF(EW46="S","C",IF(S46&gt;=0,"S","C"))))</f>
        <v/>
      </c>
      <c r="EX47" s="1" t="str">
        <f>IF(OR(F43&amp;F44&amp;F45="WLW",F44&amp;F45="WW"),"Y","N")</f>
        <v>N</v>
      </c>
      <c r="EY47" s="1" t="str">
        <f ca="1">IF(OR(K43&amp;K44&amp;K45="WLW",K44&amp;K45="WW"),"Y","N")</f>
        <v>N</v>
      </c>
      <c r="EZ47" s="1" t="str">
        <f>IF(OR(R43&amp;R44&amp;R45="WLW",R44&amp;R45="WW"),"Y","N")</f>
        <v>N</v>
      </c>
      <c r="FA47" s="1" t="str">
        <f>IF(M46="","",IF(EW47="S",1,FA46+1))</f>
        <v/>
      </c>
      <c r="FB47" s="14" t="str">
        <f ca="1">IF(FB46="Y","N",IF(M46="","",(IF(AND(F46&amp;F47="WW",OR(EW46&amp;EW47="SC",EW46&amp;EW47="CC")),"Y",IF(AND(F45&amp;F46&amp;F47="WLW",FQ47&lt;&gt;"B",OR(EW45&amp;EW46&amp;EW47="SCC",EW45&amp;EW46&amp;EW47="CCC")),"Y","N")))))</f>
        <v/>
      </c>
      <c r="FC47" s="1" t="str">
        <f ca="1">IF(FC46="Y","N",IF(M46="","",IF(AND(K46&amp;K47="WW",OR(EW46&amp;EW47="SC",EW46&amp;EW47="CC")),"Y",IF(AND(K45&amp;K46&amp;K47="WLW",FS47&lt;&gt;"B",OR(EW45&amp;EW46&amp;EW47="SCC",EW45&amp;EW46&amp;EW47="CCC")),"Y","N"))))</f>
        <v/>
      </c>
      <c r="FD47" s="1" t="str">
        <f ca="1">IF(FD46="Y","N",IF(M46="","",IF(AND(R46&amp;R47="WW",OR(EW46&amp;EW47="SC",EW46&amp;EW47="CC")),"Y",IF(AND(R45&amp;R46&amp;R47="WLW",FU47&lt;&gt;"B",OR(EW45&amp;EW46&amp;EW47="SCC",EW45&amp;EW46&amp;EW47="CCC")),"Y","N"))))</f>
        <v/>
      </c>
      <c r="FE47" s="1" t="str">
        <f>IF(M46="","",IF(AND(S47&lt;0,FA47&gt;2,S47&gt;=(2-FA47)),"R","N"))</f>
        <v/>
      </c>
      <c r="FF47" s="1" t="str">
        <f>IF(M46="","",IF(DS47="B",IF(M46="P",FU47,""),IF(M46="B",FU47,"")))</f>
        <v/>
      </c>
      <c r="FG47" s="1" t="str">
        <f>IF(M46="","",IF(DS47="B",IF(M46="B",FU47,""),IF(M46="P",FU47,"")))</f>
        <v/>
      </c>
      <c r="FH47" s="1" t="str">
        <f>IF(M47="P",IF(FH46="",1,FH46+1),"")</f>
        <v/>
      </c>
      <c r="FI47" s="1" t="str">
        <f>IF(M47="B",IF(FI46="",1,FI46+1),"")</f>
        <v/>
      </c>
      <c r="FJ47" s="1" t="str">
        <f t="shared" ref="FJ47:FJ109" si="92">IF(FH42="",0,FH42)&amp;IF(FH43="",0,FH43)&amp;IF(FH44="",0,FH44)&amp;IF(FH45="",0,FH45)&amp;IF(FH46="",0,FH46)</f>
        <v>00000</v>
      </c>
      <c r="FK47" s="1" t="str">
        <f t="shared" ref="FK47:FK109" si="93">IF(FI42="",0,FI42)&amp;IF(FI43="",0,FI43)&amp;IF(FI44="",0,FI44)&amp;IF(FI45="",0,FI45)&amp;IF(FI46="",0,FI46)</f>
        <v>00000</v>
      </c>
      <c r="FL47" s="1" t="str">
        <f t="shared" ref="FL47:FL109" si="94">IF(FH41="",0,FH41)&amp;IF(FH42="",0,FH42)&amp;IF(FH43="",0,FH43)&amp;IF(FH44="",0,FH44)&amp;IF(FH45="",0,FH45)&amp;IF(FH46="",0,FH46)</f>
        <v>000000</v>
      </c>
      <c r="FM47" s="1" t="str">
        <f t="shared" ref="FM47:FM109" si="95">IF(FI41="",0,FI41)&amp;IF(FI42="",0,FI42)&amp;IF(FI43="",0,FI43)&amp;IF(FI44="",0,FI44)&amp;IF(FI45="",0,FI45)&amp;IF(FI46="",0,FI46)</f>
        <v>000000</v>
      </c>
      <c r="FN47" s="1" t="str">
        <f t="shared" ref="FN47:FN109" si="96">IF(COUNTBLANK(FH42:FH46)&gt;2,"B","P")</f>
        <v>B</v>
      </c>
      <c r="FO47" s="1" t="str">
        <f t="shared" si="70"/>
        <v>B</v>
      </c>
      <c r="FP47" s="1" t="str">
        <f>IF(DW46="",DX46,DW46)&amp;F46</f>
        <v/>
      </c>
      <c r="FQ47" s="1">
        <f t="shared" ca="1" si="71"/>
        <v>0</v>
      </c>
      <c r="FR47" s="1" t="str">
        <f ca="1">IF(DY46="",DZ46,DY46)&amp;K46</f>
        <v/>
      </c>
      <c r="FS47" s="1">
        <f t="shared" ca="1" si="72"/>
        <v>0</v>
      </c>
      <c r="FT47" s="1" t="str">
        <f>IF(EA46="",EB46,EA46)&amp;R46</f>
        <v/>
      </c>
      <c r="FU47" s="1">
        <f t="shared" ca="1" si="73"/>
        <v>0</v>
      </c>
      <c r="FV47" s="1" t="str">
        <f t="shared" ca="1" si="74"/>
        <v>0</v>
      </c>
      <c r="FW47" s="1" t="str">
        <f t="shared" ca="1" si="75"/>
        <v>0</v>
      </c>
      <c r="FX47" s="1" t="str">
        <f t="shared" ca="1" si="76"/>
        <v>0</v>
      </c>
      <c r="GA47" s="1">
        <f>General!A45</f>
        <v>0</v>
      </c>
      <c r="GB47" s="1">
        <f>General!B45</f>
        <v>0</v>
      </c>
      <c r="GC47" s="1" t="str">
        <f>General!C45</f>
        <v/>
      </c>
      <c r="GD47" s="1">
        <f>General!D45</f>
        <v>0</v>
      </c>
      <c r="GF47" s="1" t="str">
        <f>General!F45</f>
        <v>LWWWL</v>
      </c>
      <c r="GG47" s="1">
        <f>General!G45</f>
        <v>-1</v>
      </c>
    </row>
    <row r="48" spans="1:189" ht="15.75" thickBot="1">
      <c r="A48" s="1">
        <v>39</v>
      </c>
      <c r="B48" s="9" t="str">
        <f>IF(M47="","",IF(EC48=ED48,"NB",IF(EC48&gt;ED48,"P"&amp;(EC48-ED48),"B"&amp;(ED48-EC48))))</f>
        <v/>
      </c>
      <c r="C48" s="49" t="str">
        <f t="shared" ca="1" si="1"/>
        <v/>
      </c>
      <c r="D48" s="44" t="str">
        <f t="shared" si="11"/>
        <v/>
      </c>
      <c r="E48" s="45" t="str">
        <f t="shared" si="12"/>
        <v/>
      </c>
      <c r="F48" s="8" t="str">
        <f t="shared" si="89"/>
        <v/>
      </c>
      <c r="H48" s="52"/>
      <c r="I48" s="44"/>
      <c r="J48" s="25" t="str">
        <f t="shared" si="13"/>
        <v/>
      </c>
      <c r="K48" s="13" t="str">
        <f t="shared" ca="1" si="14"/>
        <v/>
      </c>
      <c r="L48" s="30"/>
      <c r="M48" s="16"/>
      <c r="O48" s="9" t="str">
        <f>IF(M47="","",VLOOKUP(CZ48,General!U:V,2,FALSE))</f>
        <v/>
      </c>
      <c r="P48" s="12" t="str">
        <f>IF(M47="","",IF(W48="P",FU48,""))</f>
        <v/>
      </c>
      <c r="Q48" s="25" t="str">
        <f>IF(M47="","",IF(W48="B",FU48,""))</f>
        <v/>
      </c>
      <c r="R48" s="43" t="str">
        <f t="shared" si="15"/>
        <v/>
      </c>
      <c r="S48" s="43">
        <f t="shared" ca="1" si="16"/>
        <v>-1</v>
      </c>
      <c r="T48" s="56" t="str">
        <f>IF(M47="","",IF(EW48="S","",IF(S48&gt;=0,S48,IF(FE48="R",S48,""))))</f>
        <v/>
      </c>
      <c r="U48" s="43" t="str">
        <f>IF(M48="","",IF(T48="",SUM($T$5:$T48)+S48,SUM($T$5:$T48)))</f>
        <v/>
      </c>
      <c r="V48" s="67" t="str">
        <f t="shared" si="85"/>
        <v/>
      </c>
      <c r="W48" s="80" t="str" cm="1">
        <f t="array" aca="1" ref="W48" ca="1">IF(M47="","",INDIRECT(CZ48&amp; CR48))</f>
        <v/>
      </c>
      <c r="X48" s="72" t="str" cm="1">
        <f t="array" aca="1" ref="X48" ca="1">IF(M47="","",INDIRECT(VLOOKUP(CZ48,General!R:T,3,FALSE) &amp; CR48))</f>
        <v/>
      </c>
      <c r="Y48" s="80" t="str">
        <f>IF(M47="","",FN48)</f>
        <v/>
      </c>
      <c r="Z48" s="70" t="str">
        <f t="shared" si="17"/>
        <v/>
      </c>
      <c r="AA48" s="81" t="str">
        <f>IF(M48="","",IF(EE47+EF48&gt;=10,10,IF(EE47+EF48&lt;=-10,-10,EE47+EF48)))</f>
        <v/>
      </c>
      <c r="AB48" s="80" t="str">
        <f>IF(M47="","",IF(FN48="B","P","B"))</f>
        <v/>
      </c>
      <c r="AC48" s="70" t="str">
        <f t="shared" si="18"/>
        <v/>
      </c>
      <c r="AD48" s="81" t="str">
        <f>IF(M48="","",IF(AD47+EG48&gt;=10,10,IF(AD47+EG48&lt;=-10,-10,AD47+EG48)))</f>
        <v/>
      </c>
      <c r="AE48" s="80" t="str">
        <f>IF(M47="","",FO48)</f>
        <v/>
      </c>
      <c r="AF48" s="70" t="str">
        <f t="shared" si="19"/>
        <v/>
      </c>
      <c r="AG48" s="81" t="str">
        <f>IF(M48="","",IF(AG47+EH48&gt;=10,10,IF(AG47+EH48&lt;=-10,-10,AG47+EH48)))</f>
        <v/>
      </c>
      <c r="AH48" s="80" t="str">
        <f>IF(M47="","",IF(FO48="B","P","B"))</f>
        <v/>
      </c>
      <c r="AI48" s="70" t="str">
        <f t="shared" si="20"/>
        <v/>
      </c>
      <c r="AJ48" s="81" t="str">
        <f>IF(M48="","",IF(AJ47+EI48&gt;=10,10,IF(AJ47+EI48&lt;=-10,-10,AJ47+EI48)))</f>
        <v/>
      </c>
      <c r="AK48" s="80" t="str">
        <f t="shared" si="77"/>
        <v/>
      </c>
      <c r="AL48" s="70" t="str">
        <f t="shared" si="21"/>
        <v/>
      </c>
      <c r="AM48" s="81" t="str">
        <f>IF(M48="","",IF(AM47+EJ48&gt;=10,10,IF(AM47+EJ48&lt;=-10,-10,AM47+EJ48)))</f>
        <v/>
      </c>
      <c r="AN48" s="80" t="str">
        <f t="shared" si="22"/>
        <v/>
      </c>
      <c r="AO48" s="70" t="str">
        <f t="shared" si="23"/>
        <v/>
      </c>
      <c r="AP48" s="81" t="str">
        <f>IF(M48="","",IF(AP47+EK48&gt;=10,10,IF(AP47+EK48&lt;=-10,-10,AP47+EK48)))</f>
        <v/>
      </c>
      <c r="AQ48" s="80" t="str">
        <f t="shared" si="24"/>
        <v/>
      </c>
      <c r="AR48" s="70" t="str">
        <f t="shared" si="25"/>
        <v/>
      </c>
      <c r="AS48" s="81" t="str">
        <f>IF(M48="","",IF(AS47+EL48&gt;=10,10,IF(AS47+EL48&lt;=-10,-10,AS47+EL48)))</f>
        <v/>
      </c>
      <c r="AT48" s="80" t="str">
        <f t="shared" si="26"/>
        <v/>
      </c>
      <c r="AU48" s="70" t="str">
        <f t="shared" si="27"/>
        <v/>
      </c>
      <c r="AV48" s="81" t="str">
        <f>IF(M48="","",IF(AV47+EM48&gt;=10,10,IF(AV47+EM48&lt;=-10,-10,AV47+EM48)))</f>
        <v/>
      </c>
      <c r="AW48" s="80" t="str">
        <f t="shared" si="28"/>
        <v/>
      </c>
      <c r="AX48" s="70" t="str">
        <f t="shared" si="29"/>
        <v/>
      </c>
      <c r="AY48" s="81" t="str">
        <f>IF(M48="","",IF(AY47+EN48&gt;=10,10,IF(AY47+EN48&lt;=-10,-10,AY47+EN48)))</f>
        <v/>
      </c>
      <c r="AZ48" s="80" t="str">
        <f t="shared" si="30"/>
        <v/>
      </c>
      <c r="BA48" s="70" t="str">
        <f t="shared" si="31"/>
        <v/>
      </c>
      <c r="BB48" s="81" t="str">
        <f>IF(M48="","",IF(BB47+EO48&gt;=10,10,IF(BB47+EO48&lt;=-10,-10,BB47+EO48)))</f>
        <v/>
      </c>
      <c r="BC48" s="80" t="str">
        <f t="shared" si="32"/>
        <v/>
      </c>
      <c r="BD48" s="70" t="str">
        <f t="shared" si="33"/>
        <v/>
      </c>
      <c r="BE48" s="81" t="str">
        <f>IF(M48="","",IF(BE47+EP48&gt;=10,10,IF(BE47+EP48&lt;=-10,-10,BE47+EP48)))</f>
        <v/>
      </c>
      <c r="BF48" s="80" t="str">
        <f t="shared" si="34"/>
        <v/>
      </c>
      <c r="BG48" s="70" t="str">
        <f t="shared" si="35"/>
        <v/>
      </c>
      <c r="BH48" s="81" t="str">
        <f>IF(M48="","",IF(BH47+EQ48&gt;=10,10,IF(BH47+EQ48&lt;=-10,-10,BH47+EQ48)))</f>
        <v/>
      </c>
      <c r="BI48" s="80" t="str">
        <f t="shared" si="36"/>
        <v/>
      </c>
      <c r="BJ48" s="70" t="str">
        <f t="shared" si="37"/>
        <v/>
      </c>
      <c r="BK48" s="81" t="str">
        <f>IF(M48="","",IF(BK47+ER48&gt;=10,10,IF(BK47+ER48&lt;=-10,-10,BK47+ER48)))</f>
        <v/>
      </c>
      <c r="BL48" s="80" t="str">
        <f t="shared" si="38"/>
        <v/>
      </c>
      <c r="BM48" s="70" t="str">
        <f t="shared" si="39"/>
        <v/>
      </c>
      <c r="BN48" s="81" t="str">
        <f>IF(M48="","",IF(BN47+ES48&gt;=10,10,IF(BN47+ES48&lt;=-10,-10,BN47+ES48)))</f>
        <v/>
      </c>
      <c r="BO48" s="80" t="str">
        <f t="shared" si="40"/>
        <v/>
      </c>
      <c r="BP48" s="70" t="str">
        <f t="shared" si="41"/>
        <v/>
      </c>
      <c r="BQ48" s="81" t="str">
        <f>IF(M48="","",IF(BQ47+ET48&gt;=10,10,IF(BQ47+ET48&lt;=-10,-10,BQ47+ET48)))</f>
        <v/>
      </c>
      <c r="BR48" s="80" t="str">
        <f t="shared" si="42"/>
        <v/>
      </c>
      <c r="BS48" s="70" t="str">
        <f t="shared" si="43"/>
        <v/>
      </c>
      <c r="BT48" s="81" t="str">
        <f>IF(M48="","",IF(BT47+EU48&gt;=10,10,IF(BT47+EU48&lt;=-10,-10,BT47+EU48)))</f>
        <v/>
      </c>
      <c r="BU48" s="80" t="str">
        <f t="shared" si="44"/>
        <v/>
      </c>
      <c r="BV48" s="70" t="str">
        <f t="shared" si="45"/>
        <v/>
      </c>
      <c r="BW48" s="81" t="str">
        <f>IF(M48="","",IF(BW47+EV48&gt;=10,10,IF(BW47+EV48&lt;=-10,-10,BW47+EV48)))</f>
        <v/>
      </c>
      <c r="BX48" s="70">
        <f t="shared" si="46"/>
        <v>0</v>
      </c>
      <c r="BY48" s="70">
        <f t="shared" si="47"/>
        <v>0</v>
      </c>
      <c r="BZ48" s="72"/>
      <c r="CA48" s="80" t="str">
        <f t="shared" si="48"/>
        <v/>
      </c>
      <c r="CB48" s="70" t="str">
        <f t="shared" si="49"/>
        <v/>
      </c>
      <c r="CC48" s="70" t="str">
        <f t="shared" si="50"/>
        <v/>
      </c>
      <c r="CD48" s="70" t="str">
        <f t="shared" si="51"/>
        <v/>
      </c>
      <c r="CE48" s="70" t="str">
        <f t="shared" si="52"/>
        <v/>
      </c>
      <c r="CF48" s="70" t="str">
        <f t="shared" si="53"/>
        <v/>
      </c>
      <c r="CG48" s="70" t="str">
        <f t="shared" si="54"/>
        <v/>
      </c>
      <c r="CH48" s="70" t="str">
        <f t="shared" si="55"/>
        <v/>
      </c>
      <c r="CI48" s="70" t="str">
        <f t="shared" si="56"/>
        <v/>
      </c>
      <c r="CJ48" s="70" t="str">
        <f t="shared" si="57"/>
        <v/>
      </c>
      <c r="CK48" s="70" t="str">
        <f t="shared" si="58"/>
        <v/>
      </c>
      <c r="CL48" s="70" t="str">
        <f t="shared" si="59"/>
        <v/>
      </c>
      <c r="CM48" s="70" t="str">
        <f t="shared" si="60"/>
        <v/>
      </c>
      <c r="CN48" s="70" t="str">
        <f t="shared" si="61"/>
        <v/>
      </c>
      <c r="CO48" s="70" t="str">
        <f t="shared" si="62"/>
        <v/>
      </c>
      <c r="CP48" s="70" t="str">
        <f t="shared" si="63"/>
        <v/>
      </c>
      <c r="CQ48" s="72" t="str">
        <f t="shared" si="64"/>
        <v/>
      </c>
      <c r="CR48" s="9">
        <v>48</v>
      </c>
      <c r="CS48" s="32">
        <f t="shared" si="82"/>
        <v>43</v>
      </c>
      <c r="CT48" s="9" t="str" cm="1">
        <f t="array" ref="CT48">IFERROR(INDEX($CA$4:$CQ$4,_xlfn.AGGREGATE(15,6,COLUMN($CA$4:$CQ$4)-COLUMN($BZ$1)/($CA$48:$CQ$48=MAX($CA$48:$CQ$48)),COLUMNS(CQ$4:$CQ4))),"")</f>
        <v/>
      </c>
      <c r="CU48" s="4" t="str" cm="1">
        <f t="array" ref="CU48">IFERROR(INDEX($CA$4:$CQ$4,_xlfn.AGGREGATE(15,6,COLUMN($CA$4:$CQ$4)-COLUMN($BZ$1)/($CA$48:$CQ$48=MAX($CA$48:$CQ$48)),COLUMNS($CQ$4:CR4))),"")</f>
        <v/>
      </c>
      <c r="CV48" s="4" t="str" cm="1">
        <f t="array" ref="CV48">IFERROR(INDEX($CA$4:$CQ$4,_xlfn.AGGREGATE(15,6,COLUMN($CA$4:$CQ$4)-COLUMN($BZ$1)/($CA$48:$CQ$48=MAX($CA$48:$CQ$48)),COLUMNS($CQ$4:CS4))),"")</f>
        <v/>
      </c>
      <c r="CW48" s="8" t="str" cm="1">
        <f t="array" ref="CW48">IFERROR(INDEX($CA$4:$CQ$4,_xlfn.AGGREGATE(15,6,COLUMN($CA$4:$CQ$4)-COLUMN($BZ$1)/($CA$48:$CQ$48=MAX($CA$48:$CQ$48)),COLUMNS($CQ$4:CT4))),"")</f>
        <v/>
      </c>
      <c r="CX48" s="106" t="str">
        <f t="shared" ca="1" si="78"/>
        <v/>
      </c>
      <c r="CY48" s="4" t="str">
        <f t="shared" ca="1" si="79"/>
        <v>R</v>
      </c>
      <c r="CZ48" s="4" t="str">
        <f t="shared" ca="1" si="91"/>
        <v/>
      </c>
      <c r="DA48" s="8"/>
      <c r="DB48" s="9" t="str">
        <f>IFERROR(VLOOKUP(CT48,General!R:S,2,FALSE),"")</f>
        <v/>
      </c>
      <c r="DC48" s="4" t="str">
        <f>IFERROR(VLOOKUP(CU48,General!R:S,2,FALSE),"")</f>
        <v/>
      </c>
      <c r="DD48" s="4" t="str">
        <f>IFERROR(VLOOKUP(CV48,General!R:S,2,FALSE),"")</f>
        <v/>
      </c>
      <c r="DE48" s="8" t="str">
        <f>IFERROR(VLOOKUP(CW48,General!R:S,2,FALSE),"")</f>
        <v/>
      </c>
      <c r="DF48" s="9">
        <f ca="1">IF(CT48="",-1,COUNTIF(INDIRECT(DB48&amp;$CR$10):INDIRECT(DB48&amp;CR48),"Y"))</f>
        <v>-1</v>
      </c>
      <c r="DG48" s="4">
        <f ca="1">IF(CU48="",-1,COUNTIF(INDIRECT(DC48&amp;$CR$10):INDIRECT(DC48&amp;CR48),"Y"))</f>
        <v>-1</v>
      </c>
      <c r="DH48" s="4">
        <f ca="1">IF(CV48="",-1,COUNTIF(INDIRECT(DD48&amp;$CR$10):INDIRECT(DD48&amp;CR48),"Y"))</f>
        <v>-1</v>
      </c>
      <c r="DI48" s="32">
        <f ca="1">IF(CW48="",-1,COUNTIF(INDIRECT(DE48&amp;$CR$10):INDIRECT(DE48&amp;CR48),"Y"))</f>
        <v>-1</v>
      </c>
      <c r="DJ48" s="9" t="str" cm="1">
        <f t="array" aca="1" ref="DJ48" ca="1">IFERROR(INDEX($CT$48:$CW$48,_xlfn.AGGREGATE(15,6,COLUMN($CT$48:$CW$48)-COLUMN($CS$48)/($DF$48:$DI$48=MAX($DF$48:$DI$48)),COLUMNS($CT$48:CT48))),"")</f>
        <v/>
      </c>
      <c r="DK48" s="9" t="str" cm="1">
        <f t="array" aca="1" ref="DK48" ca="1">IFERROR(INDEX($CT$48:$CW$48,_xlfn.AGGREGATE(15,6,COLUMN($CT$48:$CW$48)-COLUMN($CS$48)/($DF$48:$DI$48=MAX($DF$48:$DI$48)),COLUMNS($CT$48:CU48))),"")</f>
        <v/>
      </c>
      <c r="DL48" s="9" t="str" cm="1">
        <f t="array" aca="1" ref="DL48" ca="1">IFERROR(INDEX($CT$48:$CW$48,_xlfn.AGGREGATE(15,6,COLUMN($CT$48:$CW$48)-COLUMN($CS$48)/($DF$48:$DI$48=MAX($DF$48:$DI$48)),COLUMNS($CT$48:CV48))),"")</f>
        <v/>
      </c>
      <c r="DM48" s="9" t="str" cm="1">
        <f t="array" aca="1" ref="DM48" ca="1">IFERROR(INDEX($CT$48:$CW$48,_xlfn.AGGREGATE(15,6,COLUMN($CT$48:$CW$48)-COLUMN($CS$48)/($DF$48:$DI$48=MAX($DF$48:$DI$48)),COLUMNS($CT$48:CW48))),"")</f>
        <v/>
      </c>
      <c r="DN48" s="117">
        <f t="shared" ca="1" si="80"/>
        <v>4</v>
      </c>
      <c r="DO48" s="32">
        <f t="shared" ca="1" si="81"/>
        <v>0</v>
      </c>
      <c r="DP48" s="8" t="str">
        <f t="shared" ca="1" si="90"/>
        <v/>
      </c>
      <c r="DQ48" s="9" t="str">
        <f t="shared" ca="1" si="5"/>
        <v>T</v>
      </c>
      <c r="DR48" s="4" t="str">
        <f t="shared" ca="1" si="6"/>
        <v>T</v>
      </c>
      <c r="DS48" s="4" t="str">
        <f t="shared" ca="1" si="7"/>
        <v>C</v>
      </c>
      <c r="DT48" s="4" t="str">
        <f t="shared" si="86"/>
        <v/>
      </c>
      <c r="DU48" s="4" t="str">
        <f t="shared" ca="1" si="87"/>
        <v/>
      </c>
      <c r="DV48" s="4" t="str">
        <f t="shared" si="88"/>
        <v/>
      </c>
      <c r="DW48" s="1" t="str">
        <f>IF(M47="","",IF(DQ48="B",IF(M47="P",FQ48,""),IF(M46="B",FQ48,"")))</f>
        <v/>
      </c>
      <c r="DX48" s="1" t="str">
        <f>IF(M47="","",IF(DQ48="B",IF(M47="B",FQ48,""),IF(M46="P",FQ48,"")))</f>
        <v/>
      </c>
      <c r="DY48" s="1" t="str">
        <f>IF(M47="","",IF(DR48="C",IF(M47="B",FS48,""),IF(M46="B",FS48,"")))</f>
        <v/>
      </c>
      <c r="DZ48" s="1" t="str">
        <f>IF(M47="","",IF(DR48="C",IF(M47="P",FS48,""),IF(M46="P",FS48,"")))</f>
        <v/>
      </c>
      <c r="EA48" s="1" t="str">
        <f>IF(M47="","",IF(AND(DW48="L5",DZ48="L5",FG48=""),"L0",FF48))</f>
        <v/>
      </c>
      <c r="EB48" s="1" t="str">
        <f>IF(M47="","",IF(AND(DX48="L5",DZ48="L5",FF48=""),"L0",FG48))</f>
        <v/>
      </c>
      <c r="EC48" s="1">
        <f>IF(D48="",0,IF(OR(D48="B",D48="XB"),1,INT(RIGHT(D48))))+IF(I48="",0,IF(OR(I48="B",I48="XB"),1,INT(RIGHT(I48))))+IF(P48="",0,IF(OR(P48="B",P48="XB"),1,INT(RIGHT(P48))))</f>
        <v>0</v>
      </c>
      <c r="ED48" s="1">
        <f>IF(E48="",0,IF(OR(E48="B",E48="XB"),1,INT(RIGHT(E48))))+IF(J48="",0,IF(OR(J48="B",J48="XB"),1,INT(RIGHT(J48))))+IF(Q48="",0,IF(OR(Q48="B",Q48="XB"),1,INT(RIGHT(Q48))))</f>
        <v>0</v>
      </c>
      <c r="EE48" s="9" t="str">
        <f>IF(M48="","",IF(EE47+EF48&gt;=10,10,IF(EE47+EF48&lt;=-10,-10,EE47+EF48)))</f>
        <v/>
      </c>
      <c r="EF48" s="4">
        <f>IF(Z48="",0,IFERROR(VLOOKUP(Z43&amp;Z44&amp;Z45&amp;Z46&amp;Z47&amp;Z48,General!I:J,2,FALSE),0))</f>
        <v>0</v>
      </c>
      <c r="EG48" s="4">
        <f>IF(AC48="",0,IFERROR(VLOOKUP(AC43&amp;AC44&amp;AC45&amp;AC46&amp;AC47&amp;AC48,General!I:J,2,FALSE),0))</f>
        <v>0</v>
      </c>
      <c r="EH48" s="4">
        <f>IF(AF48="",0,IFERROR(VLOOKUP(AF43&amp;AF44&amp;AF45&amp;AF46&amp;AF47&amp;AF48,General!I:J,2,FALSE),0))</f>
        <v>0</v>
      </c>
      <c r="EI48" s="4">
        <f>IF(AI48="",0,IFERROR(VLOOKUP(AI43&amp;AI44&amp;AI45&amp;AI46&amp;AI47&amp;AI48,General!I:J,2,FALSE),0))</f>
        <v>0</v>
      </c>
      <c r="EJ48" s="4">
        <f>IF(AL48="",0,IFERROR(VLOOKUP(AL43&amp;AL44&amp;AL45&amp;AL46&amp;AL47&amp;AL48,General!I:J,2,FALSE),0))</f>
        <v>0</v>
      </c>
      <c r="EK48" s="4">
        <f>IF(AO48="",0,IFERROR(VLOOKUP(AO43&amp;AO44&amp;AO45&amp;AO46&amp;AO47&amp;AO48,General!I:J,2,FALSE),0))</f>
        <v>0</v>
      </c>
      <c r="EL48" s="4">
        <f>IF(AR48="",0,IFERROR(VLOOKUP(AR43&amp;AR44&amp;AR45&amp;AR46&amp;AR47&amp;AR48,General!I:J,2,FALSE),0))</f>
        <v>0</v>
      </c>
      <c r="EM48" s="4">
        <f>IF(AU48="",0,IFERROR(VLOOKUP(AU43&amp;AU44&amp;AU45&amp;AU46&amp;AU47&amp;AU48,General!I:J,2,FALSE),0))</f>
        <v>0</v>
      </c>
      <c r="EN48" s="4">
        <f>IF(AX48="",0,IFERROR(VLOOKUP(AX43&amp;AX44&amp;AX45&amp;AX46&amp;AX47&amp;AX48,General!I:J,2,FALSE),0))</f>
        <v>0</v>
      </c>
      <c r="EO48" s="4">
        <f>IF(BA48="",0,IFERROR(VLOOKUP(BA43&amp;BA44&amp;BA45&amp;BA46&amp;BA47&amp;BA48,General!I:J,2,FALSE),0))</f>
        <v>0</v>
      </c>
      <c r="EP48" s="4">
        <f>IF(BD48="",0,IFERROR(VLOOKUP(BD43&amp;BD44&amp;BD45&amp;BD46&amp;BD47&amp;BD48,General!I:J,2,FALSE),0))</f>
        <v>0</v>
      </c>
      <c r="EQ48" s="4">
        <f>IF(BG48="",0,IFERROR(VLOOKUP(BG43&amp;BG44&amp;BG45&amp;BG46&amp;BG47&amp;BG48,General!I:J,2,FALSE),0))</f>
        <v>0</v>
      </c>
      <c r="ER48" s="4">
        <f>IF(BJ48="",0,IFERROR(VLOOKUP(BJ43&amp;BJ44&amp;BJ45&amp;BJ46&amp;BJ47&amp;BJ48,General!I:J,2,FALSE),0))</f>
        <v>0</v>
      </c>
      <c r="ES48" s="4">
        <f>IF(BM48="",0,IFERROR(VLOOKUP(BM43&amp;BM44&amp;BM45&amp;BM46&amp;BM47&amp;BM48,General!I:J,2,FALSE),0))</f>
        <v>0</v>
      </c>
      <c r="ET48" s="4">
        <f>IF(BP48="",0,IFERROR(VLOOKUP(BP43&amp;BP44&amp;BP45&amp;BP46&amp;BP47&amp;BP48,General!I:J,2,FALSE),0))</f>
        <v>0</v>
      </c>
      <c r="EU48" s="4">
        <f>IF(BS48="",0,IFERROR(VLOOKUP(BS43&amp;BS44&amp;BS45&amp;BS46&amp;BS47&amp;BS48,General!I:J,2,FALSE),0))</f>
        <v>0</v>
      </c>
      <c r="EV48" s="8">
        <f>IF(BV48="",0,IFERROR(VLOOKUP(BV43&amp;BV44&amp;BV45&amp;BV46&amp;BV47&amp;BV48,General!I:J,2,FALSE),0))</f>
        <v>0</v>
      </c>
      <c r="EW48" s="1" t="str">
        <f>IF(M47="","",IF(FE47="R","S",IF(EW47="S","C",IF(S47&gt;=0,"S","C"))))</f>
        <v/>
      </c>
      <c r="EX48" s="1" t="str">
        <f>IF(OR(F44&amp;F45&amp;F46="WLW",F45&amp;F46="WW"),"Y","N")</f>
        <v>N</v>
      </c>
      <c r="EY48" s="1" t="str">
        <f ca="1">IF(OR(K44&amp;K45&amp;K46="WLW",K45&amp;K46="WW"),"Y","N")</f>
        <v>N</v>
      </c>
      <c r="EZ48" s="1" t="str">
        <f>IF(OR(R44&amp;R45&amp;R46="WLW",R45&amp;R46="WW"),"Y","N")</f>
        <v>N</v>
      </c>
      <c r="FA48" s="1" t="str">
        <f>IF(M47="","",IF(EW48="S",1,FA47+1))</f>
        <v/>
      </c>
      <c r="FB48" s="14" t="str">
        <f ca="1">IF(FB47="Y","N",IF(M47="","",(IF(AND(F47&amp;F48="WW",OR(EW47&amp;EW48="SC",EW47&amp;EW48="CC")),"Y",IF(AND(F46&amp;F47&amp;F48="WLW",FQ48&lt;&gt;"B",OR(EW46&amp;EW47&amp;EW48="SCC",EW46&amp;EW47&amp;EW48="CCC")),"Y","N")))))</f>
        <v/>
      </c>
      <c r="FC48" s="1" t="str">
        <f ca="1">IF(FC47="Y","N",IF(M47="","",IF(AND(K47&amp;K48="WW",OR(EW47&amp;EW48="SC",EW47&amp;EW48="CC")),"Y",IF(AND(K46&amp;K47&amp;K48="WLW",FS48&lt;&gt;"B",OR(EW46&amp;EW47&amp;EW48="SCC",EW46&amp;EW47&amp;EW48="CCC")),"Y","N"))))</f>
        <v/>
      </c>
      <c r="FD48" s="1" t="str">
        <f ca="1">IF(FD47="Y","N",IF(M47="","",IF(AND(R47&amp;R48="WW",OR(EW47&amp;EW48="SC",EW47&amp;EW48="CC")),"Y",IF(AND(R46&amp;R47&amp;R48="WLW",FU48&lt;&gt;"B",OR(EW46&amp;EW47&amp;EW48="SCC",EW46&amp;EW47&amp;EW48="CCC")),"Y","N"))))</f>
        <v/>
      </c>
      <c r="FE48" s="1" t="str">
        <f>IF(M47="","",IF(AND(S48&lt;0,FA48&gt;2,S48&gt;=(2-FA48)),"R","N"))</f>
        <v/>
      </c>
      <c r="FF48" s="1" t="str">
        <f>IF(M47="","",IF(DS48="B",IF(M47="P",FU48,""),IF(M47="B",FU48,"")))</f>
        <v/>
      </c>
      <c r="FG48" s="1" t="str">
        <f>IF(M47="","",IF(DS48="B",IF(M47="B",FU48,""),IF(M47="P",FU48,"")))</f>
        <v/>
      </c>
      <c r="FH48" s="1" t="str">
        <f>IF(M48="P",IF(FH47="",1,FH47+1),"")</f>
        <v/>
      </c>
      <c r="FI48" s="1" t="str">
        <f>IF(M48="B",IF(FI47="",1,FI47+1),"")</f>
        <v/>
      </c>
      <c r="FJ48" s="1" t="str">
        <f t="shared" si="92"/>
        <v>00000</v>
      </c>
      <c r="FK48" s="1" t="str">
        <f t="shared" si="93"/>
        <v>00000</v>
      </c>
      <c r="FL48" s="1" t="str">
        <f t="shared" si="94"/>
        <v>000000</v>
      </c>
      <c r="FM48" s="1" t="str">
        <f t="shared" si="95"/>
        <v>000000</v>
      </c>
      <c r="FN48" s="1" t="str">
        <f t="shared" si="96"/>
        <v>B</v>
      </c>
      <c r="FO48" s="1" t="str">
        <f t="shared" si="70"/>
        <v>B</v>
      </c>
      <c r="FP48" s="1" t="str">
        <f>IF(DW47="",DX47,DW47)&amp;F47</f>
        <v/>
      </c>
      <c r="FQ48" s="1">
        <f t="shared" ca="1" si="71"/>
        <v>0</v>
      </c>
      <c r="FR48" s="1" t="str">
        <f ca="1">IF(DY47="",DZ47,DY47)&amp;K47</f>
        <v/>
      </c>
      <c r="FS48" s="1">
        <f t="shared" ca="1" si="72"/>
        <v>0</v>
      </c>
      <c r="FT48" s="1" t="str">
        <f>IF(EA47="",EB47,EA47)&amp;R47</f>
        <v/>
      </c>
      <c r="FU48" s="1">
        <f t="shared" ca="1" si="73"/>
        <v>0</v>
      </c>
      <c r="FV48" s="1" t="str">
        <f t="shared" ca="1" si="74"/>
        <v>0</v>
      </c>
      <c r="FW48" s="1" t="str">
        <f t="shared" ca="1" si="75"/>
        <v>0</v>
      </c>
      <c r="FX48" s="1" t="str">
        <f t="shared" ca="1" si="76"/>
        <v>0</v>
      </c>
      <c r="GA48" s="1">
        <f>General!A46</f>
        <v>0</v>
      </c>
      <c r="GB48" s="1">
        <f>General!B46</f>
        <v>0</v>
      </c>
      <c r="GC48" s="1" t="str">
        <f>General!C46</f>
        <v/>
      </c>
      <c r="GD48" s="1">
        <f>General!D46</f>
        <v>0</v>
      </c>
      <c r="GF48" s="1" t="str">
        <f>General!F46</f>
        <v>LWWWW</v>
      </c>
      <c r="GG48" s="1">
        <f>General!G46</f>
        <v>6</v>
      </c>
    </row>
    <row r="49" spans="1:189" ht="15.75" thickBot="1">
      <c r="A49" s="1">
        <v>40</v>
      </c>
      <c r="B49" s="33" t="str">
        <f>IF(M48="","",IF(EC49=ED49,"NB",IF(EC49&gt;ED49,"P"&amp;(EC49-ED49),"B"&amp;(ED49-EC49))))</f>
        <v/>
      </c>
      <c r="C49" s="50" t="str">
        <f t="shared" ca="1" si="1"/>
        <v/>
      </c>
      <c r="D49" s="46" t="str">
        <f t="shared" si="11"/>
        <v/>
      </c>
      <c r="E49" s="47" t="str">
        <f t="shared" si="12"/>
        <v/>
      </c>
      <c r="F49" s="10" t="str">
        <f t="shared" si="89"/>
        <v/>
      </c>
      <c r="H49" s="53"/>
      <c r="I49" s="46"/>
      <c r="J49" s="25" t="str">
        <f t="shared" si="13"/>
        <v/>
      </c>
      <c r="K49" s="13" t="str">
        <f t="shared" ca="1" si="14"/>
        <v/>
      </c>
      <c r="L49" s="30"/>
      <c r="M49" s="17"/>
      <c r="O49" s="9" t="str">
        <f>IF(M48="","",VLOOKUP(CZ49,General!U:V,2,FALSE))</f>
        <v/>
      </c>
      <c r="P49" s="12" t="str">
        <f>IF(M48="","",IF(W49="P",FU49,""))</f>
        <v/>
      </c>
      <c r="Q49" s="25" t="str">
        <f>IF(M48="","",IF(W49="B",FU49,""))</f>
        <v/>
      </c>
      <c r="R49" s="43" t="str">
        <f t="shared" si="15"/>
        <v/>
      </c>
      <c r="S49" s="43">
        <f t="shared" ca="1" si="16"/>
        <v>-1</v>
      </c>
      <c r="T49" s="57" t="str">
        <f>IF(M48="","",IF(EW49="S","",IF(S49&gt;=0,S49,IF(FE49="R",S49,""))))</f>
        <v/>
      </c>
      <c r="U49" s="43" t="str">
        <f>IF(M49="","",IF(T49="",SUM($T$5:$T49)+S49,SUM($T$5:$T49)))</f>
        <v/>
      </c>
      <c r="V49" s="68" t="str">
        <f t="shared" si="85"/>
        <v/>
      </c>
      <c r="W49" s="80" t="str" cm="1">
        <f t="array" aca="1" ref="W49" ca="1">IF(M48="","",INDIRECT(CZ49&amp; CR49))</f>
        <v/>
      </c>
      <c r="X49" s="72" t="str" cm="1">
        <f t="array" aca="1" ref="X49" ca="1">IF(M48="","",INDIRECT(VLOOKUP(CZ49,General!R:T,3,FALSE) &amp; CR49))</f>
        <v/>
      </c>
      <c r="Y49" s="80" t="str">
        <f>IF(M48="","",FN49)</f>
        <v/>
      </c>
      <c r="Z49" s="70" t="str">
        <f t="shared" si="17"/>
        <v/>
      </c>
      <c r="AA49" s="81" t="str">
        <f>IF(M49="","",IF(EE48+EF49&gt;=10,10,IF(EE48+EF49&lt;=-10,-10,EE48+EF49)))</f>
        <v/>
      </c>
      <c r="AB49" s="80" t="str">
        <f>IF(M48="","",IF(FN49="B","P","B"))</f>
        <v/>
      </c>
      <c r="AC49" s="70" t="str">
        <f t="shared" si="18"/>
        <v/>
      </c>
      <c r="AD49" s="81" t="str">
        <f>IF(M49="","",IF(AD48+EG49&gt;=10,10,IF(AD48+EG49&lt;=-10,-10,AD48+EG49)))</f>
        <v/>
      </c>
      <c r="AE49" s="80" t="str">
        <f>IF(M48="","",FO49)</f>
        <v/>
      </c>
      <c r="AF49" s="70" t="str">
        <f t="shared" si="19"/>
        <v/>
      </c>
      <c r="AG49" s="81" t="str">
        <f>IF(M49="","",IF(AG48+EH49&gt;=10,10,IF(AG48+EH49&lt;=-10,-10,AG48+EH49)))</f>
        <v/>
      </c>
      <c r="AH49" s="80" t="str">
        <f>IF(M48="","",IF(FO49="B","P","B"))</f>
        <v/>
      </c>
      <c r="AI49" s="70" t="str">
        <f t="shared" si="20"/>
        <v/>
      </c>
      <c r="AJ49" s="81" t="str">
        <f>IF(M49="","",IF(AJ48+EI49&gt;=10,10,IF(AJ48+EI49&lt;=-10,-10,AJ48+EI49)))</f>
        <v/>
      </c>
      <c r="AK49" s="80" t="str">
        <f t="shared" si="77"/>
        <v/>
      </c>
      <c r="AL49" s="70" t="str">
        <f t="shared" si="21"/>
        <v/>
      </c>
      <c r="AM49" s="81" t="str">
        <f>IF(M49="","",IF(AM48+EJ49&gt;=10,10,IF(AM48+EJ49&lt;=-10,-10,AM48+EJ49)))</f>
        <v/>
      </c>
      <c r="AN49" s="80" t="str">
        <f t="shared" si="22"/>
        <v/>
      </c>
      <c r="AO49" s="70" t="str">
        <f t="shared" si="23"/>
        <v/>
      </c>
      <c r="AP49" s="81" t="str">
        <f>IF(M49="","",IF(AP48+EK49&gt;=10,10,IF(AP48+EK49&lt;=-10,-10,AP48+EK49)))</f>
        <v/>
      </c>
      <c r="AQ49" s="80" t="str">
        <f t="shared" si="24"/>
        <v/>
      </c>
      <c r="AR49" s="70" t="str">
        <f t="shared" si="25"/>
        <v/>
      </c>
      <c r="AS49" s="81" t="str">
        <f>IF(M49="","",IF(AS48+EL49&gt;=10,10,IF(AS48+EL49&lt;=-10,-10,AS48+EL49)))</f>
        <v/>
      </c>
      <c r="AT49" s="80" t="str">
        <f t="shared" si="26"/>
        <v/>
      </c>
      <c r="AU49" s="70" t="str">
        <f t="shared" si="27"/>
        <v/>
      </c>
      <c r="AV49" s="81" t="str">
        <f>IF(M49="","",IF(AV48+EM49&gt;=10,10,IF(AV48+EM49&lt;=-10,-10,AV48+EM49)))</f>
        <v/>
      </c>
      <c r="AW49" s="80" t="str">
        <f t="shared" si="28"/>
        <v/>
      </c>
      <c r="AX49" s="70" t="str">
        <f t="shared" si="29"/>
        <v/>
      </c>
      <c r="AY49" s="81" t="str">
        <f>IF(M49="","",IF(AY48+EN49&gt;=10,10,IF(AY48+EN49&lt;=-10,-10,AY48+EN49)))</f>
        <v/>
      </c>
      <c r="AZ49" s="80" t="str">
        <f t="shared" si="30"/>
        <v/>
      </c>
      <c r="BA49" s="70" t="str">
        <f t="shared" si="31"/>
        <v/>
      </c>
      <c r="BB49" s="81" t="str">
        <f>IF(M49="","",IF(BB48+EO49&gt;=10,10,IF(BB48+EO49&lt;=-10,-10,BB48+EO49)))</f>
        <v/>
      </c>
      <c r="BC49" s="80" t="str">
        <f t="shared" si="32"/>
        <v/>
      </c>
      <c r="BD49" s="70" t="str">
        <f t="shared" si="33"/>
        <v/>
      </c>
      <c r="BE49" s="81" t="str">
        <f>IF(M49="","",IF(BE48+EP49&gt;=10,10,IF(BE48+EP49&lt;=-10,-10,BE48+EP49)))</f>
        <v/>
      </c>
      <c r="BF49" s="80" t="str">
        <f t="shared" si="34"/>
        <v/>
      </c>
      <c r="BG49" s="70" t="str">
        <f t="shared" si="35"/>
        <v/>
      </c>
      <c r="BH49" s="81" t="str">
        <f>IF(M49="","",IF(BH48+EQ49&gt;=10,10,IF(BH48+EQ49&lt;=-10,-10,BH48+EQ49)))</f>
        <v/>
      </c>
      <c r="BI49" s="80" t="str">
        <f t="shared" si="36"/>
        <v/>
      </c>
      <c r="BJ49" s="70" t="str">
        <f t="shared" si="37"/>
        <v/>
      </c>
      <c r="BK49" s="81" t="str">
        <f>IF(M49="","",IF(BK48+ER49&gt;=10,10,IF(BK48+ER49&lt;=-10,-10,BK48+ER49)))</f>
        <v/>
      </c>
      <c r="BL49" s="80" t="str">
        <f t="shared" si="38"/>
        <v/>
      </c>
      <c r="BM49" s="70" t="str">
        <f t="shared" si="39"/>
        <v/>
      </c>
      <c r="BN49" s="81" t="str">
        <f>IF(M49="","",IF(BN48+ES49&gt;=10,10,IF(BN48+ES49&lt;=-10,-10,BN48+ES49)))</f>
        <v/>
      </c>
      <c r="BO49" s="80" t="str">
        <f t="shared" si="40"/>
        <v/>
      </c>
      <c r="BP49" s="70" t="str">
        <f t="shared" si="41"/>
        <v/>
      </c>
      <c r="BQ49" s="81" t="str">
        <f>IF(M49="","",IF(BQ48+ET49&gt;=10,10,IF(BQ48+ET49&lt;=-10,-10,BQ48+ET49)))</f>
        <v/>
      </c>
      <c r="BR49" s="80" t="str">
        <f t="shared" si="42"/>
        <v/>
      </c>
      <c r="BS49" s="70" t="str">
        <f t="shared" si="43"/>
        <v/>
      </c>
      <c r="BT49" s="81" t="str">
        <f>IF(M49="","",IF(BT48+EU49&gt;=10,10,IF(BT48+EU49&lt;=-10,-10,BT48+EU49)))</f>
        <v/>
      </c>
      <c r="BU49" s="80" t="str">
        <f t="shared" si="44"/>
        <v/>
      </c>
      <c r="BV49" s="70" t="str">
        <f t="shared" si="45"/>
        <v/>
      </c>
      <c r="BW49" s="81" t="str">
        <f>IF(M49="","",IF(BW48+EV49&gt;=10,10,IF(BW48+EV49&lt;=-10,-10,BW48+EV49)))</f>
        <v/>
      </c>
      <c r="BX49" s="70">
        <f t="shared" si="46"/>
        <v>0</v>
      </c>
      <c r="BY49" s="70">
        <f t="shared" si="47"/>
        <v>0</v>
      </c>
      <c r="BZ49" s="72"/>
      <c r="CA49" s="80" t="str">
        <f t="shared" si="48"/>
        <v/>
      </c>
      <c r="CB49" s="70" t="str">
        <f t="shared" si="49"/>
        <v/>
      </c>
      <c r="CC49" s="70" t="str">
        <f t="shared" si="50"/>
        <v/>
      </c>
      <c r="CD49" s="70" t="str">
        <f t="shared" si="51"/>
        <v/>
      </c>
      <c r="CE49" s="70" t="str">
        <f t="shared" si="52"/>
        <v/>
      </c>
      <c r="CF49" s="70" t="str">
        <f t="shared" si="53"/>
        <v/>
      </c>
      <c r="CG49" s="70" t="str">
        <f t="shared" si="54"/>
        <v/>
      </c>
      <c r="CH49" s="70" t="str">
        <f t="shared" si="55"/>
        <v/>
      </c>
      <c r="CI49" s="70" t="str">
        <f t="shared" si="56"/>
        <v/>
      </c>
      <c r="CJ49" s="70" t="str">
        <f t="shared" si="57"/>
        <v/>
      </c>
      <c r="CK49" s="70" t="str">
        <f t="shared" si="58"/>
        <v/>
      </c>
      <c r="CL49" s="70" t="str">
        <f t="shared" si="59"/>
        <v/>
      </c>
      <c r="CM49" s="70" t="str">
        <f t="shared" si="60"/>
        <v/>
      </c>
      <c r="CN49" s="70" t="str">
        <f t="shared" si="61"/>
        <v/>
      </c>
      <c r="CO49" s="70" t="str">
        <f t="shared" si="62"/>
        <v/>
      </c>
      <c r="CP49" s="70" t="str">
        <f t="shared" si="63"/>
        <v/>
      </c>
      <c r="CQ49" s="72" t="str">
        <f t="shared" si="64"/>
        <v/>
      </c>
      <c r="CR49" s="9">
        <v>49</v>
      </c>
      <c r="CS49" s="32">
        <f t="shared" si="82"/>
        <v>44</v>
      </c>
      <c r="CT49" s="9" t="str" cm="1">
        <f t="array" ref="CT49">IFERROR(INDEX($CA$4:$CQ$4,_xlfn.AGGREGATE(15,6,COLUMN($CA$4:$CQ$4)-COLUMN($BZ$1)/($CA$49:$CQ$49=MAX($CA$49:$CQ$49)),COLUMNS(CQ$4:$CQ4))),"")</f>
        <v/>
      </c>
      <c r="CU49" s="4" t="str" cm="1">
        <f t="array" ref="CU49">IFERROR(INDEX($CA$4:$CQ$4,_xlfn.AGGREGATE(15,6,COLUMN($CA$4:$CQ$4)-COLUMN($BZ$1)/($CA$49:$CQ$49=MAX($CA$49:$CQ$49)),COLUMNS($CQ$4:CR4))),"")</f>
        <v/>
      </c>
      <c r="CV49" s="4" t="str" cm="1">
        <f t="array" ref="CV49">IFERROR(INDEX($CA$4:$CQ$4,_xlfn.AGGREGATE(15,6,COLUMN($CA$4:$CQ$4)-COLUMN($BZ$1)/($CA$49:$CQ$49=MAX($CA$49:$CQ$49)),COLUMNS($CQ$4:CS4))),"")</f>
        <v/>
      </c>
      <c r="CW49" s="8" t="str" cm="1">
        <f t="array" ref="CW49">IFERROR(INDEX($CA$4:$CQ$4,_xlfn.AGGREGATE(15,6,COLUMN($CA$4:$CQ$4)-COLUMN($BZ$1)/($CA$49:$CQ$49=MAX($CA$49:$CQ$49)),COLUMNS($CQ$4:CT4))),"")</f>
        <v/>
      </c>
      <c r="CX49" s="106" t="str">
        <f t="shared" ca="1" si="78"/>
        <v/>
      </c>
      <c r="CY49" s="4" t="str">
        <f t="shared" ca="1" si="79"/>
        <v>R</v>
      </c>
      <c r="CZ49" s="4" t="str">
        <f t="shared" ca="1" si="91"/>
        <v/>
      </c>
      <c r="DA49" s="8"/>
      <c r="DB49" s="9" t="str">
        <f>IFERROR(VLOOKUP(CT49,General!R:S,2,FALSE),"")</f>
        <v/>
      </c>
      <c r="DC49" s="4" t="str">
        <f>IFERROR(VLOOKUP(CU49,General!R:S,2,FALSE),"")</f>
        <v/>
      </c>
      <c r="DD49" s="4" t="str">
        <f>IFERROR(VLOOKUP(CV49,General!R:S,2,FALSE),"")</f>
        <v/>
      </c>
      <c r="DE49" s="8" t="str">
        <f>IFERROR(VLOOKUP(CW49,General!R:S,2,FALSE),"")</f>
        <v/>
      </c>
      <c r="DF49" s="9">
        <f ca="1">IF(CT49="",-1,COUNTIF(INDIRECT(DB49&amp;$CR$10):INDIRECT(DB49&amp;CR49),"Y"))</f>
        <v>-1</v>
      </c>
      <c r="DG49" s="4">
        <f ca="1">IF(CU49="",-1,COUNTIF(INDIRECT(DC49&amp;$CR$10):INDIRECT(DC49&amp;CR49),"Y"))</f>
        <v>-1</v>
      </c>
      <c r="DH49" s="4">
        <f ca="1">IF(CV49="",-1,COUNTIF(INDIRECT(DD49&amp;$CR$10):INDIRECT(DD49&amp;CR49),"Y"))</f>
        <v>-1</v>
      </c>
      <c r="DI49" s="32">
        <f ca="1">IF(CW49="",-1,COUNTIF(INDIRECT(DE49&amp;$CR$10):INDIRECT(DE49&amp;CR49),"Y"))</f>
        <v>-1</v>
      </c>
      <c r="DJ49" s="9" t="str" cm="1">
        <f t="array" aca="1" ref="DJ49" ca="1">IFERROR(INDEX($CT$49:$CW$49,_xlfn.AGGREGATE(15,6,COLUMN($CT$49:$CW$49)-COLUMN($CS$49)/($DF$49:$DI$49=MAX($DF$49:$DI$49)),COLUMNS($CT$49:CT49))),"")</f>
        <v/>
      </c>
      <c r="DK49" s="9" t="str" cm="1">
        <f t="array" aca="1" ref="DK49" ca="1">IFERROR(INDEX($CT$49:$CW$49,_xlfn.AGGREGATE(15,6,COLUMN($CT$49:$CW$49)-COLUMN($CS$49)/($DF$49:$DI$49=MAX($DF$49:$DI$49)),COLUMNS($CT$49:CU49))),"")</f>
        <v/>
      </c>
      <c r="DL49" s="9" t="str" cm="1">
        <f t="array" aca="1" ref="DL49" ca="1">IFERROR(INDEX($CT$49:$CW$49,_xlfn.AGGREGATE(15,6,COLUMN($CT$49:$CW$49)-COLUMN($CS$49)/($DF$49:$DI$49=MAX($DF$49:$DI$49)),COLUMNS($CT$49:CV49))),"")</f>
        <v/>
      </c>
      <c r="DM49" s="9" t="str" cm="1">
        <f t="array" aca="1" ref="DM49" ca="1">IFERROR(INDEX($CT$49:$CW$49,_xlfn.AGGREGATE(15,6,COLUMN($CT$49:$CW$49)-COLUMN($CS$49)/($DF$49:$DI$49=MAX($DF$49:$DI$49)),COLUMNS($CT$49:CW49))),"")</f>
        <v/>
      </c>
      <c r="DN49" s="117">
        <f t="shared" ca="1" si="80"/>
        <v>4</v>
      </c>
      <c r="DO49" s="32">
        <f t="shared" ca="1" si="81"/>
        <v>0</v>
      </c>
      <c r="DP49" s="8" t="str">
        <f t="shared" ca="1" si="90"/>
        <v/>
      </c>
      <c r="DQ49" s="9" t="str">
        <f t="shared" ca="1" si="5"/>
        <v>T</v>
      </c>
      <c r="DR49" s="4" t="str">
        <f t="shared" ca="1" si="6"/>
        <v>T</v>
      </c>
      <c r="DS49" s="4" t="str">
        <f t="shared" ca="1" si="7"/>
        <v>C</v>
      </c>
      <c r="DT49" s="4" t="str">
        <f t="shared" si="86"/>
        <v/>
      </c>
      <c r="DU49" s="4" t="str">
        <f t="shared" ca="1" si="87"/>
        <v/>
      </c>
      <c r="DV49" s="4" t="str">
        <f t="shared" si="88"/>
        <v/>
      </c>
      <c r="DW49" s="1" t="str">
        <f>IF(M48="","",IF(DQ49="B",IF(M48="P",FQ49,""),IF(M47="B",FQ49,"")))</f>
        <v/>
      </c>
      <c r="DX49" s="1" t="str">
        <f>IF(M48="","",IF(DQ49="B",IF(M48="B",FQ49,""),IF(M47="P",FQ49,"")))</f>
        <v/>
      </c>
      <c r="DY49" s="1" t="str">
        <f>IF(M48="","",IF(DR49="C",IF(M48="B",FS49,""),IF(M47="B",FS49,"")))</f>
        <v/>
      </c>
      <c r="DZ49" s="1" t="str">
        <f>IF(M48="","",IF(DR49="C",IF(M48="P",FS49,""),IF(M47="P",FS49,"")))</f>
        <v/>
      </c>
      <c r="EA49" s="1" t="str">
        <f>IF(M48="","",IF(AND(DW49="L5",DZ49="L5",FG49=""),"L0",FF49))</f>
        <v/>
      </c>
      <c r="EB49" s="1" t="str">
        <f>IF(M48="","",IF(AND(DX49="L5",DZ49="L5",FF49=""),"L0",FG49))</f>
        <v/>
      </c>
      <c r="EC49" s="1">
        <f>IF(D49="",0,IF(OR(D49="B",D49="XB"),1,INT(RIGHT(D49))))+IF(I49="",0,IF(OR(I49="B",I49="XB"),1,INT(RIGHT(I49))))+IF(P49="",0,IF(OR(P49="B",P49="XB"),1,INT(RIGHT(P49))))</f>
        <v>0</v>
      </c>
      <c r="ED49" s="1">
        <f>IF(E49="",0,IF(OR(E49="B",E49="XB"),1,INT(RIGHT(E49))))+IF(J49="",0,IF(OR(J49="B",J49="XB"),1,INT(RIGHT(J49))))+IF(Q49="",0,IF(OR(Q49="B",Q49="XB"),1,INT(RIGHT(Q49))))</f>
        <v>0</v>
      </c>
      <c r="EE49" s="9" t="str">
        <f>IF(M49="","",IF(EE48+EF49&gt;=10,10,IF(EE48+EF49&lt;=-10,-10,EE48+EF49)))</f>
        <v/>
      </c>
      <c r="EF49" s="4">
        <f>IF(Z49="",0,IFERROR(VLOOKUP(Z44&amp;Z45&amp;Z46&amp;Z47&amp;Z48&amp;Z49,General!I:J,2,FALSE),0))</f>
        <v>0</v>
      </c>
      <c r="EG49" s="4">
        <f>IF(AC49="",0,IFERROR(VLOOKUP(AC44&amp;AC45&amp;AC46&amp;AC47&amp;AC48&amp;AC49,General!I:J,2,FALSE),0))</f>
        <v>0</v>
      </c>
      <c r="EH49" s="4">
        <f>IF(AF49="",0,IFERROR(VLOOKUP(AF44&amp;AF45&amp;AF46&amp;AF47&amp;AF48&amp;AF49,General!I:J,2,FALSE),0))</f>
        <v>0</v>
      </c>
      <c r="EI49" s="4">
        <f>IF(AI49="",0,IFERROR(VLOOKUP(AI44&amp;AI45&amp;AI46&amp;AI47&amp;AI48&amp;AI49,General!I:J,2,FALSE),0))</f>
        <v>0</v>
      </c>
      <c r="EJ49" s="4">
        <f>IF(AL49="",0,IFERROR(VLOOKUP(AL44&amp;AL45&amp;AL46&amp;AL47&amp;AL48&amp;AL49,General!I:J,2,FALSE),0))</f>
        <v>0</v>
      </c>
      <c r="EK49" s="4">
        <f>IF(AO49="",0,IFERROR(VLOOKUP(AO44&amp;AO45&amp;AO46&amp;AO47&amp;AO48&amp;AO49,General!I:J,2,FALSE),0))</f>
        <v>0</v>
      </c>
      <c r="EL49" s="4">
        <f>IF(AR49="",0,IFERROR(VLOOKUP(AR44&amp;AR45&amp;AR46&amp;AR47&amp;AR48&amp;AR49,General!I:J,2,FALSE),0))</f>
        <v>0</v>
      </c>
      <c r="EM49" s="4">
        <f>IF(AU49="",0,IFERROR(VLOOKUP(AU44&amp;AU45&amp;AU46&amp;AU47&amp;AU48&amp;AU49,General!I:J,2,FALSE),0))</f>
        <v>0</v>
      </c>
      <c r="EN49" s="4">
        <f>IF(AX49="",0,IFERROR(VLOOKUP(AX44&amp;AX45&amp;AX46&amp;AX47&amp;AX48&amp;AX49,General!I:J,2,FALSE),0))</f>
        <v>0</v>
      </c>
      <c r="EO49" s="4">
        <f>IF(BA49="",0,IFERROR(VLOOKUP(BA44&amp;BA45&amp;BA46&amp;BA47&amp;BA48&amp;BA49,General!I:J,2,FALSE),0))</f>
        <v>0</v>
      </c>
      <c r="EP49" s="4">
        <f>IF(BD49="",0,IFERROR(VLOOKUP(BD44&amp;BD45&amp;BD46&amp;BD47&amp;BD48&amp;BD49,General!I:J,2,FALSE),0))</f>
        <v>0</v>
      </c>
      <c r="EQ49" s="4">
        <f>IF(BG49="",0,IFERROR(VLOOKUP(BG44&amp;BG45&amp;BG46&amp;BG47&amp;BG48&amp;BG49,General!I:J,2,FALSE),0))</f>
        <v>0</v>
      </c>
      <c r="ER49" s="4">
        <f>IF(BJ49="",0,IFERROR(VLOOKUP(BJ44&amp;BJ45&amp;BJ46&amp;BJ47&amp;BJ48&amp;BJ49,General!I:J,2,FALSE),0))</f>
        <v>0</v>
      </c>
      <c r="ES49" s="4">
        <f>IF(BM49="",0,IFERROR(VLOOKUP(BM44&amp;BM45&amp;BM46&amp;BM47&amp;BM48&amp;BM49,General!I:J,2,FALSE),0))</f>
        <v>0</v>
      </c>
      <c r="ET49" s="4">
        <f>IF(BP49="",0,IFERROR(VLOOKUP(BP44&amp;BP45&amp;BP46&amp;BP47&amp;BP48&amp;BP49,General!I:J,2,FALSE),0))</f>
        <v>0</v>
      </c>
      <c r="EU49" s="4">
        <f>IF(BS49="",0,IFERROR(VLOOKUP(BS44&amp;BS45&amp;BS46&amp;BS47&amp;BS48&amp;BS49,General!I:J,2,FALSE),0))</f>
        <v>0</v>
      </c>
      <c r="EV49" s="8">
        <f>IF(BV49="",0,IFERROR(VLOOKUP(BV44&amp;BV45&amp;BV46&amp;BV47&amp;BV48&amp;BV49,General!I:J,2,FALSE),0))</f>
        <v>0</v>
      </c>
      <c r="EW49" s="1" t="str">
        <f>IF(M48="","",IF(FE48="R","S",IF(EW48="S","C",IF(S48&gt;=0,"S","C"))))</f>
        <v/>
      </c>
      <c r="EX49" s="1" t="str">
        <f>IF(OR(F45&amp;F46&amp;F47="WLW",F46&amp;F47="WW"),"Y","N")</f>
        <v>N</v>
      </c>
      <c r="EY49" s="1" t="str">
        <f ca="1">IF(OR(K45&amp;K46&amp;K47="WLW",K46&amp;K47="WW"),"Y","N")</f>
        <v>N</v>
      </c>
      <c r="EZ49" s="1" t="str">
        <f>IF(OR(R45&amp;R46&amp;R47="WLW",R46&amp;R47="WW"),"Y","N")</f>
        <v>N</v>
      </c>
      <c r="FA49" s="1" t="str">
        <f>IF(M48="","",IF(EW49="S",1,FA48+1))</f>
        <v/>
      </c>
      <c r="FB49" s="14" t="str">
        <f ca="1">IF(FB48="Y","N",IF(M48="","",(IF(AND(F48&amp;F49="WW",OR(EW48&amp;EW49="SC",EW48&amp;EW49="CC")),"Y",IF(AND(F47&amp;F48&amp;F49="WLW",FQ49&lt;&gt;"B",OR(EW47&amp;EW48&amp;EW49="SCC",EW47&amp;EW48&amp;EW49="CCC")),"Y","N")))))</f>
        <v/>
      </c>
      <c r="FC49" s="1" t="str">
        <f ca="1">IF(FC48="Y","N",IF(M48="","",IF(AND(K48&amp;K49="WW",OR(EW48&amp;EW49="SC",EW48&amp;EW49="CC")),"Y",IF(AND(K47&amp;K48&amp;K49="WLW",FS49&lt;&gt;"B",OR(EW47&amp;EW48&amp;EW49="SCC",EW47&amp;EW48&amp;EW49="CCC")),"Y","N"))))</f>
        <v/>
      </c>
      <c r="FD49" s="1" t="str">
        <f ca="1">IF(FD48="Y","N",IF(M48="","",IF(AND(R48&amp;R49="WW",OR(EW48&amp;EW49="SC",EW48&amp;EW49="CC")),"Y",IF(AND(R47&amp;R48&amp;R49="WLW",FU49&lt;&gt;"B",OR(EW47&amp;EW48&amp;EW49="SCC",EW47&amp;EW48&amp;EW49="CCC")),"Y","N"))))</f>
        <v/>
      </c>
      <c r="FE49" s="1" t="str">
        <f>IF(M48="","",IF(AND(S49&lt;0,FA49&gt;2,S49&gt;=(2-FA49)),"R","N"))</f>
        <v/>
      </c>
      <c r="FF49" s="1" t="str">
        <f>IF(M48="","",IF(DS49="B",IF(M48="P",FU49,""),IF(M48="B",FU49,"")))</f>
        <v/>
      </c>
      <c r="FG49" s="1" t="str">
        <f>IF(M48="","",IF(DS49="B",IF(M48="B",FU49,""),IF(M48="P",FU49,"")))</f>
        <v/>
      </c>
      <c r="FH49" s="1" t="str">
        <f>IF(M49="P",IF(FH48="",1,FH48+1),"")</f>
        <v/>
      </c>
      <c r="FI49" s="1" t="str">
        <f>IF(M49="B",IF(FI48="",1,FI48+1),"")</f>
        <v/>
      </c>
      <c r="FJ49" s="1" t="str">
        <f t="shared" si="92"/>
        <v>00000</v>
      </c>
      <c r="FK49" s="1" t="str">
        <f t="shared" si="93"/>
        <v>00000</v>
      </c>
      <c r="FL49" s="1" t="str">
        <f t="shared" si="94"/>
        <v>000000</v>
      </c>
      <c r="FM49" s="1" t="str">
        <f t="shared" si="95"/>
        <v>000000</v>
      </c>
      <c r="FN49" s="1" t="str">
        <f t="shared" si="96"/>
        <v>B</v>
      </c>
      <c r="FO49" s="1" t="str">
        <f t="shared" si="70"/>
        <v>B</v>
      </c>
      <c r="FP49" s="1" t="str">
        <f>IF(DW48="",DX48,DW48)&amp;F48</f>
        <v/>
      </c>
      <c r="FQ49" s="1">
        <f t="shared" ca="1" si="71"/>
        <v>0</v>
      </c>
      <c r="FR49" s="1" t="str">
        <f ca="1">IF(DY48="",DZ48,DY48)&amp;K48</f>
        <v/>
      </c>
      <c r="FS49" s="1">
        <f t="shared" ca="1" si="72"/>
        <v>0</v>
      </c>
      <c r="FT49" s="1" t="str">
        <f>IF(EA48="",EB48,EA48)&amp;R48</f>
        <v/>
      </c>
      <c r="FU49" s="1">
        <f t="shared" ca="1" si="73"/>
        <v>0</v>
      </c>
      <c r="FV49" s="1" t="str">
        <f t="shared" ca="1" si="74"/>
        <v>0</v>
      </c>
      <c r="FW49" s="1" t="str">
        <f t="shared" ca="1" si="75"/>
        <v>0</v>
      </c>
      <c r="FX49" s="1" t="str">
        <f t="shared" ca="1" si="76"/>
        <v>0</v>
      </c>
      <c r="GA49" s="1">
        <f>General!A47</f>
        <v>0</v>
      </c>
      <c r="GB49" s="1">
        <f>General!B47</f>
        <v>0</v>
      </c>
      <c r="GC49" s="1" t="str">
        <f>General!C47</f>
        <v/>
      </c>
      <c r="GD49" s="1">
        <f>General!D47</f>
        <v>0</v>
      </c>
      <c r="GF49" s="1" t="str">
        <f>General!F47</f>
        <v>WLLLL</v>
      </c>
      <c r="GG49" s="1">
        <f>General!G47</f>
        <v>-6</v>
      </c>
    </row>
    <row r="50" spans="1:189" ht="15.75" thickBot="1">
      <c r="A50" s="1">
        <v>41</v>
      </c>
      <c r="B50" s="11" t="str">
        <f>IF(M49="","",IF(EC50=ED50,"NB",IF(EC50&gt;ED50,"P"&amp;(EC50-ED50),"B"&amp;(ED50-EC50))))</f>
        <v/>
      </c>
      <c r="C50" s="48" t="str">
        <f t="shared" ca="1" si="1"/>
        <v/>
      </c>
      <c r="D50" s="12" t="str">
        <f t="shared" si="11"/>
        <v/>
      </c>
      <c r="E50" s="25" t="str">
        <f t="shared" si="12"/>
        <v/>
      </c>
      <c r="F50" s="13" t="str">
        <f t="shared" si="89"/>
        <v/>
      </c>
      <c r="H50" s="51"/>
      <c r="I50" s="12"/>
      <c r="J50" s="25" t="str">
        <f t="shared" si="13"/>
        <v/>
      </c>
      <c r="K50" s="13" t="str">
        <f t="shared" ca="1" si="14"/>
        <v/>
      </c>
      <c r="L50" s="30"/>
      <c r="M50" s="15"/>
      <c r="O50" s="9" t="str">
        <f>IF(M49="","",VLOOKUP(CZ50,General!U:V,2,FALSE))</f>
        <v/>
      </c>
      <c r="P50" s="12" t="str">
        <f>IF(M49="","",IF(W50="P",FU50,""))</f>
        <v/>
      </c>
      <c r="Q50" s="25" t="str">
        <f>IF(M49="","",IF(W50="B",FU50,""))</f>
        <v/>
      </c>
      <c r="R50" s="43" t="str">
        <f t="shared" si="15"/>
        <v/>
      </c>
      <c r="S50" s="43">
        <f t="shared" ca="1" si="16"/>
        <v>-1</v>
      </c>
      <c r="T50" s="54" t="str">
        <f>IF(M49="","",IF(EW50="S","",IF(S50&gt;=0,S50,IF(FE50="R",S50,""))))</f>
        <v/>
      </c>
      <c r="U50" s="43" t="str">
        <f>IF(M50="","",IF(T50="",SUM($T$5:$T50)+S50,SUM($T$5:$T50)))</f>
        <v/>
      </c>
      <c r="V50" s="66" t="str">
        <f t="shared" si="85"/>
        <v/>
      </c>
      <c r="W50" s="80" t="str" cm="1">
        <f t="array" aca="1" ref="W50" ca="1">IF(M49="","",INDIRECT(CZ50&amp; CR50))</f>
        <v/>
      </c>
      <c r="X50" s="72" t="str" cm="1">
        <f t="array" aca="1" ref="X50" ca="1">IF(M49="","",INDIRECT(VLOOKUP(CZ50,General!R:T,3,FALSE) &amp; CR50))</f>
        <v/>
      </c>
      <c r="Y50" s="80" t="str">
        <f>IF(M49="","",FN50)</f>
        <v/>
      </c>
      <c r="Z50" s="70" t="str">
        <f t="shared" si="17"/>
        <v/>
      </c>
      <c r="AA50" s="81" t="str">
        <f>IF(M50="","",IF(EE49+EF50&gt;=10,10,IF(EE49+EF50&lt;=-10,-10,EE49+EF50)))</f>
        <v/>
      </c>
      <c r="AB50" s="80" t="str">
        <f>IF(M49="","",IF(FN50="B","P","B"))</f>
        <v/>
      </c>
      <c r="AC50" s="70" t="str">
        <f t="shared" si="18"/>
        <v/>
      </c>
      <c r="AD50" s="81" t="str">
        <f>IF(M50="","",IF(AD49+EG50&gt;=10,10,IF(AD49+EG50&lt;=-10,-10,AD49+EG50)))</f>
        <v/>
      </c>
      <c r="AE50" s="80" t="str">
        <f>IF(M49="","",FO50)</f>
        <v/>
      </c>
      <c r="AF50" s="70" t="str">
        <f t="shared" si="19"/>
        <v/>
      </c>
      <c r="AG50" s="81" t="str">
        <f>IF(M50="","",IF(AG49+EH50&gt;=10,10,IF(AG49+EH50&lt;=-10,-10,AG49+EH50)))</f>
        <v/>
      </c>
      <c r="AH50" s="80" t="str">
        <f>IF(M49="","",IF(FO50="B","P","B"))</f>
        <v/>
      </c>
      <c r="AI50" s="70" t="str">
        <f t="shared" si="20"/>
        <v/>
      </c>
      <c r="AJ50" s="81" t="str">
        <f>IF(M50="","",IF(AJ49+EI50&gt;=10,10,IF(AJ49+EI50&lt;=-10,-10,AJ49+EI50)))</f>
        <v/>
      </c>
      <c r="AK50" s="80" t="str">
        <f t="shared" si="77"/>
        <v/>
      </c>
      <c r="AL50" s="70" t="str">
        <f t="shared" si="21"/>
        <v/>
      </c>
      <c r="AM50" s="81" t="str">
        <f>IF(M50="","",IF(AM49+EJ50&gt;=10,10,IF(AM49+EJ50&lt;=-10,-10,AM49+EJ50)))</f>
        <v/>
      </c>
      <c r="AN50" s="80" t="str">
        <f t="shared" si="22"/>
        <v/>
      </c>
      <c r="AO50" s="70" t="str">
        <f t="shared" si="23"/>
        <v/>
      </c>
      <c r="AP50" s="81" t="str">
        <f>IF(M50="","",IF(AP49+EK50&gt;=10,10,IF(AP49+EK50&lt;=-10,-10,AP49+EK50)))</f>
        <v/>
      </c>
      <c r="AQ50" s="80" t="str">
        <f t="shared" si="24"/>
        <v/>
      </c>
      <c r="AR50" s="70" t="str">
        <f t="shared" si="25"/>
        <v/>
      </c>
      <c r="AS50" s="81" t="str">
        <f>IF(M50="","",IF(AS49+EL50&gt;=10,10,IF(AS49+EL50&lt;=-10,-10,AS49+EL50)))</f>
        <v/>
      </c>
      <c r="AT50" s="80" t="str">
        <f t="shared" si="26"/>
        <v/>
      </c>
      <c r="AU50" s="70" t="str">
        <f t="shared" si="27"/>
        <v/>
      </c>
      <c r="AV50" s="81" t="str">
        <f>IF(M50="","",IF(AV49+EM50&gt;=10,10,IF(AV49+EM50&lt;=-10,-10,AV49+EM50)))</f>
        <v/>
      </c>
      <c r="AW50" s="80" t="str">
        <f t="shared" si="28"/>
        <v/>
      </c>
      <c r="AX50" s="70" t="str">
        <f t="shared" si="29"/>
        <v/>
      </c>
      <c r="AY50" s="81" t="str">
        <f>IF(M50="","",IF(AY49+EN50&gt;=10,10,IF(AY49+EN50&lt;=-10,-10,AY49+EN50)))</f>
        <v/>
      </c>
      <c r="AZ50" s="80" t="str">
        <f t="shared" si="30"/>
        <v/>
      </c>
      <c r="BA50" s="70" t="str">
        <f t="shared" si="31"/>
        <v/>
      </c>
      <c r="BB50" s="81" t="str">
        <f>IF(M50="","",IF(BB49+EO50&gt;=10,10,IF(BB49+EO50&lt;=-10,-10,BB49+EO50)))</f>
        <v/>
      </c>
      <c r="BC50" s="80" t="str">
        <f t="shared" si="32"/>
        <v/>
      </c>
      <c r="BD50" s="70" t="str">
        <f t="shared" si="33"/>
        <v/>
      </c>
      <c r="BE50" s="81" t="str">
        <f>IF(M50="","",IF(BE49+EP50&gt;=10,10,IF(BE49+EP50&lt;=-10,-10,BE49+EP50)))</f>
        <v/>
      </c>
      <c r="BF50" s="80" t="str">
        <f t="shared" si="34"/>
        <v/>
      </c>
      <c r="BG50" s="70" t="str">
        <f t="shared" si="35"/>
        <v/>
      </c>
      <c r="BH50" s="81" t="str">
        <f>IF(M50="","",IF(BH49+EQ50&gt;=10,10,IF(BH49+EQ50&lt;=-10,-10,BH49+EQ50)))</f>
        <v/>
      </c>
      <c r="BI50" s="80" t="str">
        <f t="shared" si="36"/>
        <v/>
      </c>
      <c r="BJ50" s="70" t="str">
        <f t="shared" si="37"/>
        <v/>
      </c>
      <c r="BK50" s="81" t="str">
        <f>IF(M50="","",IF(BK49+ER50&gt;=10,10,IF(BK49+ER50&lt;=-10,-10,BK49+ER50)))</f>
        <v/>
      </c>
      <c r="BL50" s="80" t="str">
        <f t="shared" si="38"/>
        <v/>
      </c>
      <c r="BM50" s="70" t="str">
        <f t="shared" si="39"/>
        <v/>
      </c>
      <c r="BN50" s="81" t="str">
        <f>IF(M50="","",IF(BN49+ES50&gt;=10,10,IF(BN49+ES50&lt;=-10,-10,BN49+ES50)))</f>
        <v/>
      </c>
      <c r="BO50" s="80" t="str">
        <f t="shared" si="40"/>
        <v/>
      </c>
      <c r="BP50" s="70" t="str">
        <f t="shared" si="41"/>
        <v/>
      </c>
      <c r="BQ50" s="81" t="str">
        <f>IF(M50="","",IF(BQ49+ET50&gt;=10,10,IF(BQ49+ET50&lt;=-10,-10,BQ49+ET50)))</f>
        <v/>
      </c>
      <c r="BR50" s="80" t="str">
        <f t="shared" si="42"/>
        <v/>
      </c>
      <c r="BS50" s="70" t="str">
        <f t="shared" si="43"/>
        <v/>
      </c>
      <c r="BT50" s="81" t="str">
        <f>IF(M50="","",IF(BT49+EU50&gt;=10,10,IF(BT49+EU50&lt;=-10,-10,BT49+EU50)))</f>
        <v/>
      </c>
      <c r="BU50" s="80" t="str">
        <f t="shared" si="44"/>
        <v/>
      </c>
      <c r="BV50" s="70" t="str">
        <f t="shared" si="45"/>
        <v/>
      </c>
      <c r="BW50" s="81" t="str">
        <f>IF(M50="","",IF(BW49+EV50&gt;=10,10,IF(BW49+EV50&lt;=-10,-10,BW49+EV50)))</f>
        <v/>
      </c>
      <c r="BX50" s="70">
        <f t="shared" si="46"/>
        <v>0</v>
      </c>
      <c r="BY50" s="70">
        <f t="shared" si="47"/>
        <v>0</v>
      </c>
      <c r="BZ50" s="72"/>
      <c r="CA50" s="80" t="str">
        <f t="shared" si="48"/>
        <v/>
      </c>
      <c r="CB50" s="70" t="str">
        <f t="shared" si="49"/>
        <v/>
      </c>
      <c r="CC50" s="70" t="str">
        <f t="shared" si="50"/>
        <v/>
      </c>
      <c r="CD50" s="70" t="str">
        <f t="shared" si="51"/>
        <v/>
      </c>
      <c r="CE50" s="70" t="str">
        <f t="shared" si="52"/>
        <v/>
      </c>
      <c r="CF50" s="70" t="str">
        <f t="shared" si="53"/>
        <v/>
      </c>
      <c r="CG50" s="70" t="str">
        <f t="shared" si="54"/>
        <v/>
      </c>
      <c r="CH50" s="70" t="str">
        <f t="shared" si="55"/>
        <v/>
      </c>
      <c r="CI50" s="70" t="str">
        <f t="shared" si="56"/>
        <v/>
      </c>
      <c r="CJ50" s="70" t="str">
        <f t="shared" si="57"/>
        <v/>
      </c>
      <c r="CK50" s="70" t="str">
        <f t="shared" si="58"/>
        <v/>
      </c>
      <c r="CL50" s="70" t="str">
        <f t="shared" si="59"/>
        <v/>
      </c>
      <c r="CM50" s="70" t="str">
        <f t="shared" si="60"/>
        <v/>
      </c>
      <c r="CN50" s="70" t="str">
        <f t="shared" si="61"/>
        <v/>
      </c>
      <c r="CO50" s="70" t="str">
        <f t="shared" si="62"/>
        <v/>
      </c>
      <c r="CP50" s="70" t="str">
        <f t="shared" si="63"/>
        <v/>
      </c>
      <c r="CQ50" s="72" t="str">
        <f t="shared" si="64"/>
        <v/>
      </c>
      <c r="CR50" s="9">
        <v>50</v>
      </c>
      <c r="CS50" s="32">
        <f t="shared" si="82"/>
        <v>45</v>
      </c>
      <c r="CT50" s="9" t="str" cm="1">
        <f t="array" ref="CT50">IFERROR(INDEX($CA$4:$CQ$4,_xlfn.AGGREGATE(15,6,COLUMN($CA$4:$CQ$4)-COLUMN($BZ$1)/($CA$50:$CQ$50=MAX($CA$50:$CQ$50)),COLUMNS(CQ$4:$CQ4))),"")</f>
        <v/>
      </c>
      <c r="CU50" s="4" t="str" cm="1">
        <f t="array" ref="CU50">IFERROR(INDEX($CA$4:$CQ$4,_xlfn.AGGREGATE(15,6,COLUMN($CA$4:$CQ$4)-COLUMN($BZ$1)/($CA$50:$CQ$50=MAX($CA$50:$CQ$50)),COLUMNS($CQ$4:CR4))),"")</f>
        <v/>
      </c>
      <c r="CV50" s="4" t="str" cm="1">
        <f t="array" ref="CV50">IFERROR(INDEX($CA$4:$CQ$4,_xlfn.AGGREGATE(15,6,COLUMN($CA$4:$CQ$4)-COLUMN($BZ$1)/($CA$50:$CQ$50=MAX($CA$50:$CQ$50)),COLUMNS($CQ$4:CS4))),"")</f>
        <v/>
      </c>
      <c r="CW50" s="8" t="str" cm="1">
        <f t="array" ref="CW50">IFERROR(INDEX($CA$4:$CQ$4,_xlfn.AGGREGATE(15,6,COLUMN($CA$4:$CQ$4)-COLUMN($BZ$1)/($CA$50:$CQ$50=MAX($CA$50:$CQ$50)),COLUMNS($CQ$4:CT4))),"")</f>
        <v/>
      </c>
      <c r="CX50" s="106" t="str">
        <f t="shared" ca="1" si="78"/>
        <v/>
      </c>
      <c r="CY50" s="4" t="str">
        <f t="shared" ca="1" si="79"/>
        <v>R</v>
      </c>
      <c r="CZ50" s="4" t="str">
        <f t="shared" ca="1" si="91"/>
        <v/>
      </c>
      <c r="DA50" s="8"/>
      <c r="DB50" s="9" t="str">
        <f>IFERROR(VLOOKUP(CT50,General!R:S,2,FALSE),"")</f>
        <v/>
      </c>
      <c r="DC50" s="4" t="str">
        <f>IFERROR(VLOOKUP(CU50,General!R:S,2,FALSE),"")</f>
        <v/>
      </c>
      <c r="DD50" s="4" t="str">
        <f>IFERROR(VLOOKUP(CV50,General!R:S,2,FALSE),"")</f>
        <v/>
      </c>
      <c r="DE50" s="8" t="str">
        <f>IFERROR(VLOOKUP(CW50,General!R:S,2,FALSE),"")</f>
        <v/>
      </c>
      <c r="DF50" s="9">
        <f ca="1">IF(CT50="",-1,COUNTIF(INDIRECT(DB50&amp;$CR$10):INDIRECT(DB50&amp;CR50),"Y"))</f>
        <v>-1</v>
      </c>
      <c r="DG50" s="4">
        <f ca="1">IF(CU50="",-1,COUNTIF(INDIRECT(DC50&amp;$CR$10):INDIRECT(DC50&amp;CR50),"Y"))</f>
        <v>-1</v>
      </c>
      <c r="DH50" s="4">
        <f ca="1">IF(CV50="",-1,COUNTIF(INDIRECT(DD50&amp;$CR$10):INDIRECT(DD50&amp;CR50),"Y"))</f>
        <v>-1</v>
      </c>
      <c r="DI50" s="32">
        <f ca="1">IF(CW50="",-1,COUNTIF(INDIRECT(DE50&amp;$CR$10):INDIRECT(DE50&amp;CR50),"Y"))</f>
        <v>-1</v>
      </c>
      <c r="DJ50" s="9" t="str" cm="1">
        <f t="array" aca="1" ref="DJ50" ca="1">IFERROR(INDEX($CT$50:$CW$50,_xlfn.AGGREGATE(15,6,COLUMN($CT$50:$CW$50)-COLUMN($CS$50)/($DF$50:$DI$50=MAX($DF$50:$DI$50)),COLUMNS($CT$50:CT50))),"")</f>
        <v/>
      </c>
      <c r="DK50" s="9" t="str" cm="1">
        <f t="array" aca="1" ref="DK50" ca="1">IFERROR(INDEX($CT$50:$CW$50,_xlfn.AGGREGATE(15,6,COLUMN($CT$50:$CW$50)-COLUMN($CS$50)/($DF$50:$DI$50=MAX($DF$50:$DI$50)),COLUMNS($CT$50:CU50))),"")</f>
        <v/>
      </c>
      <c r="DL50" s="9" t="str" cm="1">
        <f t="array" aca="1" ref="DL50" ca="1">IFERROR(INDEX($CT$50:$CW$50,_xlfn.AGGREGATE(15,6,COLUMN($CT$50:$CW$50)-COLUMN($CS$50)/($DF$50:$DI$50=MAX($DF$50:$DI$50)),COLUMNS($CT$50:CV50))),"")</f>
        <v/>
      </c>
      <c r="DM50" s="9" t="str" cm="1">
        <f t="array" aca="1" ref="DM50" ca="1">IFERROR(INDEX($CT$50:$CW$50,_xlfn.AGGREGATE(15,6,COLUMN($CT$50:$CW$50)-COLUMN($CS$50)/($DF$50:$DI$50=MAX($DF$50:$DI$50)),COLUMNS($CT$50:CW50))),"")</f>
        <v/>
      </c>
      <c r="DN50" s="117">
        <f t="shared" ca="1" si="80"/>
        <v>4</v>
      </c>
      <c r="DO50" s="32">
        <f t="shared" ca="1" si="81"/>
        <v>0</v>
      </c>
      <c r="DP50" s="8" t="str">
        <f t="shared" ca="1" si="90"/>
        <v/>
      </c>
      <c r="DQ50" s="9" t="str">
        <f t="shared" ca="1" si="5"/>
        <v>T</v>
      </c>
      <c r="DR50" s="4" t="str">
        <f t="shared" ca="1" si="6"/>
        <v>T</v>
      </c>
      <c r="DS50" s="4" t="str">
        <f t="shared" ca="1" si="7"/>
        <v>C</v>
      </c>
      <c r="DT50" s="4" t="str">
        <f t="shared" si="86"/>
        <v/>
      </c>
      <c r="DU50" s="4" t="str">
        <f t="shared" ca="1" si="87"/>
        <v/>
      </c>
      <c r="DV50" s="4" t="str">
        <f t="shared" si="88"/>
        <v/>
      </c>
      <c r="DW50" s="1" t="str">
        <f>IF(M49="","",IF(DQ50="B",IF(M49="P",FQ50,""),IF(M48="B",FQ50,"")))</f>
        <v/>
      </c>
      <c r="DX50" s="1" t="str">
        <f>IF(M49="","",IF(DQ50="B",IF(M49="B",FQ50,""),IF(M48="P",FQ50,"")))</f>
        <v/>
      </c>
      <c r="DY50" s="1" t="str">
        <f>IF(M49="","",IF(DR50="C",IF(M49="B",FS50,""),IF(M48="B",FS50,"")))</f>
        <v/>
      </c>
      <c r="DZ50" s="1" t="str">
        <f>IF(M49="","",IF(DR50="C",IF(M49="P",FS50,""),IF(M48="P",FS50,"")))</f>
        <v/>
      </c>
      <c r="EA50" s="1" t="str">
        <f>IF(M49="","",IF(AND(DW50="L5",DZ50="L5",FG50=""),"L0",FF50))</f>
        <v/>
      </c>
      <c r="EB50" s="1" t="str">
        <f>IF(M49="","",IF(AND(DX50="L5",DZ50="L5",FF50=""),"L0",FG50))</f>
        <v/>
      </c>
      <c r="EC50" s="1">
        <f>IF(D50="",0,IF(OR(D50="B",D50="XB"),1,INT(RIGHT(D50))))+IF(I50="",0,IF(OR(I50="B",I50="XB"),1,INT(RIGHT(I50))))+IF(P50="",0,IF(OR(P50="B",P50="XB"),1,INT(RIGHT(P50))))</f>
        <v>0</v>
      </c>
      <c r="ED50" s="1">
        <f>IF(E50="",0,IF(OR(E50="B",E50="XB"),1,INT(RIGHT(E50))))+IF(J50="",0,IF(OR(J50="B",J50="XB"),1,INT(RIGHT(J50))))+IF(Q50="",0,IF(OR(Q50="B",Q50="XB"),1,INT(RIGHT(Q50))))</f>
        <v>0</v>
      </c>
      <c r="EE50" s="9" t="str">
        <f>IF(M50="","",IF(EE49+EF50&gt;=10,10,IF(EE49+EF50&lt;=-10,-10,EE49+EF50)))</f>
        <v/>
      </c>
      <c r="EF50" s="4">
        <f>IF(Z50="",0,IFERROR(VLOOKUP(Z45&amp;Z46&amp;Z47&amp;Z48&amp;Z49&amp;Z50,General!I:J,2,FALSE),0))</f>
        <v>0</v>
      </c>
      <c r="EG50" s="4">
        <f>IF(AC50="",0,IFERROR(VLOOKUP(AC45&amp;AC46&amp;AC47&amp;AC48&amp;AC49&amp;AC50,General!I:J,2,FALSE),0))</f>
        <v>0</v>
      </c>
      <c r="EH50" s="4">
        <f>IF(AF50="",0,IFERROR(VLOOKUP(AF45&amp;AF46&amp;AF47&amp;AF48&amp;AF49&amp;AF50,General!I:J,2,FALSE),0))</f>
        <v>0</v>
      </c>
      <c r="EI50" s="4">
        <f>IF(AI50="",0,IFERROR(VLOOKUP(AI45&amp;AI46&amp;AI47&amp;AI48&amp;AI49&amp;AI50,General!I:J,2,FALSE),0))</f>
        <v>0</v>
      </c>
      <c r="EJ50" s="4">
        <f>IF(AL50="",0,IFERROR(VLOOKUP(AL45&amp;AL46&amp;AL47&amp;AL48&amp;AL49&amp;AL50,General!I:J,2,FALSE),0))</f>
        <v>0</v>
      </c>
      <c r="EK50" s="4">
        <f>IF(AO50="",0,IFERROR(VLOOKUP(AO45&amp;AO46&amp;AO47&amp;AO48&amp;AO49&amp;AO50,General!I:J,2,FALSE),0))</f>
        <v>0</v>
      </c>
      <c r="EL50" s="4">
        <f>IF(AR50="",0,IFERROR(VLOOKUP(AR45&amp;AR46&amp;AR47&amp;AR48&amp;AR49&amp;AR50,General!I:J,2,FALSE),0))</f>
        <v>0</v>
      </c>
      <c r="EM50" s="4">
        <f>IF(AU50="",0,IFERROR(VLOOKUP(AU45&amp;AU46&amp;AU47&amp;AU48&amp;AU49&amp;AU50,General!I:J,2,FALSE),0))</f>
        <v>0</v>
      </c>
      <c r="EN50" s="4">
        <f>IF(AX50="",0,IFERROR(VLOOKUP(AX45&amp;AX46&amp;AX47&amp;AX48&amp;AX49&amp;AX50,General!I:J,2,FALSE),0))</f>
        <v>0</v>
      </c>
      <c r="EO50" s="4">
        <f>IF(BA50="",0,IFERROR(VLOOKUP(BA45&amp;BA46&amp;BA47&amp;BA48&amp;BA49&amp;BA50,General!I:J,2,FALSE),0))</f>
        <v>0</v>
      </c>
      <c r="EP50" s="4">
        <f>IF(BD50="",0,IFERROR(VLOOKUP(BD45&amp;BD46&amp;BD47&amp;BD48&amp;BD49&amp;BD50,General!I:J,2,FALSE),0))</f>
        <v>0</v>
      </c>
      <c r="EQ50" s="4">
        <f>IF(BG50="",0,IFERROR(VLOOKUP(BG45&amp;BG46&amp;BG47&amp;BG48&amp;BG49&amp;BG50,General!I:J,2,FALSE),0))</f>
        <v>0</v>
      </c>
      <c r="ER50" s="4">
        <f>IF(BJ50="",0,IFERROR(VLOOKUP(BJ45&amp;BJ46&amp;BJ47&amp;BJ48&amp;BJ49&amp;BJ50,General!I:J,2,FALSE),0))</f>
        <v>0</v>
      </c>
      <c r="ES50" s="4">
        <f>IF(BM50="",0,IFERROR(VLOOKUP(BM45&amp;BM46&amp;BM47&amp;BM48&amp;BM49&amp;BM50,General!I:J,2,FALSE),0))</f>
        <v>0</v>
      </c>
      <c r="ET50" s="4">
        <f>IF(BP50="",0,IFERROR(VLOOKUP(BP45&amp;BP46&amp;BP47&amp;BP48&amp;BP49&amp;BP50,General!I:J,2,FALSE),0))</f>
        <v>0</v>
      </c>
      <c r="EU50" s="4">
        <f>IF(BS50="",0,IFERROR(VLOOKUP(BS45&amp;BS46&amp;BS47&amp;BS48&amp;BS49&amp;BS50,General!I:J,2,FALSE),0))</f>
        <v>0</v>
      </c>
      <c r="EV50" s="8">
        <f>IF(BV50="",0,IFERROR(VLOOKUP(BV45&amp;BV46&amp;BV47&amp;BV48&amp;BV49&amp;BV50,General!I:J,2,FALSE),0))</f>
        <v>0</v>
      </c>
      <c r="EW50" s="1" t="str">
        <f>IF(M49="","",IF(FE49="R","S",IF(EW49="S","C",IF(S49&gt;=0,"S","C"))))</f>
        <v/>
      </c>
      <c r="EX50" s="1" t="str">
        <f>IF(OR(F46&amp;F47&amp;F48="WLW",F47&amp;F48="WW"),"Y","N")</f>
        <v>N</v>
      </c>
      <c r="EY50" s="1" t="str">
        <f ca="1">IF(OR(K46&amp;K47&amp;K48="WLW",K47&amp;K48="WW"),"Y","N")</f>
        <v>N</v>
      </c>
      <c r="EZ50" s="1" t="str">
        <f>IF(OR(R46&amp;R47&amp;R48="WLW",R47&amp;R48="WW"),"Y","N")</f>
        <v>N</v>
      </c>
      <c r="FA50" s="1" t="str">
        <f>IF(M49="","",IF(EW50="S",1,FA49+1))</f>
        <v/>
      </c>
      <c r="FB50" s="14" t="str">
        <f ca="1">IF(FB49="Y","N",IF(M49="","",(IF(AND(F49&amp;F50="WW",OR(EW49&amp;EW50="SC",EW49&amp;EW50="CC")),"Y",IF(AND(F48&amp;F49&amp;F50="WLW",FQ50&lt;&gt;"B",OR(EW48&amp;EW49&amp;EW50="SCC",EW48&amp;EW49&amp;EW50="CCC")),"Y","N")))))</f>
        <v/>
      </c>
      <c r="FC50" s="1" t="str">
        <f ca="1">IF(FC49="Y","N",IF(M49="","",IF(AND(K49&amp;K50="WW",OR(EW49&amp;EW50="SC",EW49&amp;EW50="CC")),"Y",IF(AND(K48&amp;K49&amp;K50="WLW",FS50&lt;&gt;"B",OR(EW48&amp;EW49&amp;EW50="SCC",EW48&amp;EW49&amp;EW50="CCC")),"Y","N"))))</f>
        <v/>
      </c>
      <c r="FD50" s="1" t="str">
        <f ca="1">IF(FD49="Y","N",IF(M49="","",IF(AND(R49&amp;R50="WW",OR(EW49&amp;EW50="SC",EW49&amp;EW50="CC")),"Y",IF(AND(R48&amp;R49&amp;R50="WLW",FU50&lt;&gt;"B",OR(EW48&amp;EW49&amp;EW50="SCC",EW48&amp;EW49&amp;EW50="CCC")),"Y","N"))))</f>
        <v/>
      </c>
      <c r="FE50" s="1" t="str">
        <f>IF(M49="","",IF(AND(S50&lt;0,FA50&gt;2,S50&gt;=(2-FA50)),"R","N"))</f>
        <v/>
      </c>
      <c r="FF50" s="1" t="str">
        <f>IF(M49="","",IF(DS50="B",IF(M49="P",FU50,""),IF(M49="B",FU50,"")))</f>
        <v/>
      </c>
      <c r="FG50" s="1" t="str">
        <f>IF(M49="","",IF(DS50="B",IF(M49="B",FU50,""),IF(M49="P",FU50,"")))</f>
        <v/>
      </c>
      <c r="FH50" s="1" t="str">
        <f>IF(M50="P",IF(FH49="",1,FH49+1),"")</f>
        <v/>
      </c>
      <c r="FI50" s="1" t="str">
        <f>IF(M50="B",IF(FI49="",1,FI49+1),"")</f>
        <v/>
      </c>
      <c r="FJ50" s="1" t="str">
        <f t="shared" si="92"/>
        <v>00000</v>
      </c>
      <c r="FK50" s="1" t="str">
        <f t="shared" si="93"/>
        <v>00000</v>
      </c>
      <c r="FL50" s="1" t="str">
        <f t="shared" si="94"/>
        <v>000000</v>
      </c>
      <c r="FM50" s="1" t="str">
        <f t="shared" si="95"/>
        <v>000000</v>
      </c>
      <c r="FN50" s="1" t="str">
        <f t="shared" si="96"/>
        <v>B</v>
      </c>
      <c r="FO50" s="1" t="str">
        <f t="shared" si="70"/>
        <v>B</v>
      </c>
      <c r="FP50" s="1" t="str">
        <f>IF(DW49="",DX49,DW49)&amp;F49</f>
        <v/>
      </c>
      <c r="FQ50" s="1">
        <f t="shared" ca="1" si="71"/>
        <v>0</v>
      </c>
      <c r="FR50" s="1" t="str">
        <f ca="1">IF(DY49="",DZ49,DY49)&amp;K49</f>
        <v/>
      </c>
      <c r="FS50" s="1">
        <f t="shared" ca="1" si="72"/>
        <v>0</v>
      </c>
      <c r="FT50" s="1" t="str">
        <f>IF(EA49="",EB49,EA49)&amp;R49</f>
        <v/>
      </c>
      <c r="FU50" s="1">
        <f t="shared" ca="1" si="73"/>
        <v>0</v>
      </c>
      <c r="FV50" s="1" t="str">
        <f t="shared" ca="1" si="74"/>
        <v>0</v>
      </c>
      <c r="FW50" s="1" t="str">
        <f t="shared" ca="1" si="75"/>
        <v>0</v>
      </c>
      <c r="FX50" s="1" t="str">
        <f t="shared" ca="1" si="76"/>
        <v>0</v>
      </c>
      <c r="GA50" s="1">
        <f>General!A48</f>
        <v>0</v>
      </c>
      <c r="GB50" s="1">
        <f>General!B48</f>
        <v>0</v>
      </c>
      <c r="GC50" s="1" t="str">
        <f>General!C48</f>
        <v/>
      </c>
      <c r="GD50" s="1">
        <f>General!D48</f>
        <v>0</v>
      </c>
      <c r="GF50" s="1" t="str">
        <f>General!F48</f>
        <v>WLLLW</v>
      </c>
      <c r="GG50" s="1">
        <f>General!G48</f>
        <v>1</v>
      </c>
    </row>
    <row r="51" spans="1:189" ht="15.75" thickBot="1">
      <c r="A51" s="1">
        <v>42</v>
      </c>
      <c r="B51" s="9" t="str">
        <f>IF(M50="","",IF(EC51=ED51,"NB",IF(EC51&gt;ED51,"P"&amp;(EC51-ED51),"B"&amp;(ED51-EC51))))</f>
        <v/>
      </c>
      <c r="C51" s="49" t="str">
        <f t="shared" ca="1" si="1"/>
        <v/>
      </c>
      <c r="D51" s="44" t="str">
        <f t="shared" si="11"/>
        <v/>
      </c>
      <c r="E51" s="45" t="str">
        <f t="shared" si="12"/>
        <v/>
      </c>
      <c r="F51" s="8" t="str">
        <f t="shared" si="89"/>
        <v/>
      </c>
      <c r="H51" s="52"/>
      <c r="I51" s="44"/>
      <c r="J51" s="25" t="str">
        <f t="shared" si="13"/>
        <v/>
      </c>
      <c r="K51" s="13" t="str">
        <f t="shared" ca="1" si="14"/>
        <v/>
      </c>
      <c r="L51" s="30"/>
      <c r="M51" s="16"/>
      <c r="O51" s="9" t="str">
        <f>IF(M50="","",VLOOKUP(CZ51,General!U:V,2,FALSE))</f>
        <v/>
      </c>
      <c r="P51" s="12" t="str">
        <f>IF(M50="","",IF(W51="P",FU51,""))</f>
        <v/>
      </c>
      <c r="Q51" s="25" t="str">
        <f>IF(M50="","",IF(W51="B",FU51,""))</f>
        <v/>
      </c>
      <c r="R51" s="43" t="str">
        <f t="shared" si="15"/>
        <v/>
      </c>
      <c r="S51" s="43">
        <f t="shared" ca="1" si="16"/>
        <v>-1</v>
      </c>
      <c r="T51" s="56" t="str">
        <f>IF(M50="","",IF(EW51="S","",IF(S51&gt;=0,S51,IF(FE51="R",S51,""))))</f>
        <v/>
      </c>
      <c r="U51" s="43" t="str">
        <f>IF(M51="","",IF(T51="",SUM($T$5:$T51)+S51,SUM($T$5:$T51)))</f>
        <v/>
      </c>
      <c r="V51" s="67" t="str">
        <f t="shared" si="85"/>
        <v/>
      </c>
      <c r="W51" s="80" t="str" cm="1">
        <f t="array" aca="1" ref="W51" ca="1">IF(M50="","",INDIRECT(CZ51&amp; CR51))</f>
        <v/>
      </c>
      <c r="X51" s="72" t="str" cm="1">
        <f t="array" aca="1" ref="X51" ca="1">IF(M50="","",INDIRECT(VLOOKUP(CZ51,General!R:T,3,FALSE) &amp; CR51))</f>
        <v/>
      </c>
      <c r="Y51" s="80" t="str">
        <f>IF(M50="","",FN51)</f>
        <v/>
      </c>
      <c r="Z51" s="70" t="str">
        <f t="shared" si="17"/>
        <v/>
      </c>
      <c r="AA51" s="81" t="str">
        <f>IF(M51="","",IF(EE50+EF51&gt;=10,10,IF(EE50+EF51&lt;=-10,-10,EE50+EF51)))</f>
        <v/>
      </c>
      <c r="AB51" s="80" t="str">
        <f>IF(M50="","",IF(FN51="B","P","B"))</f>
        <v/>
      </c>
      <c r="AC51" s="70" t="str">
        <f t="shared" si="18"/>
        <v/>
      </c>
      <c r="AD51" s="81" t="str">
        <f>IF(M51="","",IF(AD50+EG51&gt;=10,10,IF(AD50+EG51&lt;=-10,-10,AD50+EG51)))</f>
        <v/>
      </c>
      <c r="AE51" s="80" t="str">
        <f>IF(M50="","",FO51)</f>
        <v/>
      </c>
      <c r="AF51" s="70" t="str">
        <f t="shared" si="19"/>
        <v/>
      </c>
      <c r="AG51" s="81" t="str">
        <f>IF(M51="","",IF(AG50+EH51&gt;=10,10,IF(AG50+EH51&lt;=-10,-10,AG50+EH51)))</f>
        <v/>
      </c>
      <c r="AH51" s="80" t="str">
        <f>IF(M50="","",IF(FO51="B","P","B"))</f>
        <v/>
      </c>
      <c r="AI51" s="70" t="str">
        <f t="shared" si="20"/>
        <v/>
      </c>
      <c r="AJ51" s="81" t="str">
        <f>IF(M51="","",IF(AJ50+EI51&gt;=10,10,IF(AJ50+EI51&lt;=-10,-10,AJ50+EI51)))</f>
        <v/>
      </c>
      <c r="AK51" s="80" t="str">
        <f t="shared" si="77"/>
        <v/>
      </c>
      <c r="AL51" s="70" t="str">
        <f t="shared" si="21"/>
        <v/>
      </c>
      <c r="AM51" s="81" t="str">
        <f>IF(M51="","",IF(AM50+EJ51&gt;=10,10,IF(AM50+EJ51&lt;=-10,-10,AM50+EJ51)))</f>
        <v/>
      </c>
      <c r="AN51" s="80" t="str">
        <f t="shared" si="22"/>
        <v/>
      </c>
      <c r="AO51" s="70" t="str">
        <f t="shared" si="23"/>
        <v/>
      </c>
      <c r="AP51" s="81" t="str">
        <f>IF(M51="","",IF(AP50+EK51&gt;=10,10,IF(AP50+EK51&lt;=-10,-10,AP50+EK51)))</f>
        <v/>
      </c>
      <c r="AQ51" s="80" t="str">
        <f t="shared" si="24"/>
        <v/>
      </c>
      <c r="AR51" s="70" t="str">
        <f t="shared" si="25"/>
        <v/>
      </c>
      <c r="AS51" s="81" t="str">
        <f>IF(M51="","",IF(AS50+EL51&gt;=10,10,IF(AS50+EL51&lt;=-10,-10,AS50+EL51)))</f>
        <v/>
      </c>
      <c r="AT51" s="80" t="str">
        <f t="shared" si="26"/>
        <v/>
      </c>
      <c r="AU51" s="70" t="str">
        <f t="shared" si="27"/>
        <v/>
      </c>
      <c r="AV51" s="81" t="str">
        <f>IF(M51="","",IF(AV50+EM51&gt;=10,10,IF(AV50+EM51&lt;=-10,-10,AV50+EM51)))</f>
        <v/>
      </c>
      <c r="AW51" s="80" t="str">
        <f t="shared" si="28"/>
        <v/>
      </c>
      <c r="AX51" s="70" t="str">
        <f t="shared" si="29"/>
        <v/>
      </c>
      <c r="AY51" s="81" t="str">
        <f>IF(M51="","",IF(AY50+EN51&gt;=10,10,IF(AY50+EN51&lt;=-10,-10,AY50+EN51)))</f>
        <v/>
      </c>
      <c r="AZ51" s="80" t="str">
        <f t="shared" si="30"/>
        <v/>
      </c>
      <c r="BA51" s="70" t="str">
        <f t="shared" si="31"/>
        <v/>
      </c>
      <c r="BB51" s="81" t="str">
        <f>IF(M51="","",IF(BB50+EO51&gt;=10,10,IF(BB50+EO51&lt;=-10,-10,BB50+EO51)))</f>
        <v/>
      </c>
      <c r="BC51" s="80" t="str">
        <f t="shared" si="32"/>
        <v/>
      </c>
      <c r="BD51" s="70" t="str">
        <f t="shared" si="33"/>
        <v/>
      </c>
      <c r="BE51" s="81" t="str">
        <f>IF(M51="","",IF(BE50+EP51&gt;=10,10,IF(BE50+EP51&lt;=-10,-10,BE50+EP51)))</f>
        <v/>
      </c>
      <c r="BF51" s="80" t="str">
        <f t="shared" si="34"/>
        <v/>
      </c>
      <c r="BG51" s="70" t="str">
        <f t="shared" si="35"/>
        <v/>
      </c>
      <c r="BH51" s="81" t="str">
        <f>IF(M51="","",IF(BH50+EQ51&gt;=10,10,IF(BH50+EQ51&lt;=-10,-10,BH50+EQ51)))</f>
        <v/>
      </c>
      <c r="BI51" s="80" t="str">
        <f t="shared" si="36"/>
        <v/>
      </c>
      <c r="BJ51" s="70" t="str">
        <f t="shared" si="37"/>
        <v/>
      </c>
      <c r="BK51" s="81" t="str">
        <f>IF(M51="","",IF(BK50+ER51&gt;=10,10,IF(BK50+ER51&lt;=-10,-10,BK50+ER51)))</f>
        <v/>
      </c>
      <c r="BL51" s="80" t="str">
        <f t="shared" si="38"/>
        <v/>
      </c>
      <c r="BM51" s="70" t="str">
        <f t="shared" si="39"/>
        <v/>
      </c>
      <c r="BN51" s="81" t="str">
        <f>IF(M51="","",IF(BN50+ES51&gt;=10,10,IF(BN50+ES51&lt;=-10,-10,BN50+ES51)))</f>
        <v/>
      </c>
      <c r="BO51" s="80" t="str">
        <f t="shared" si="40"/>
        <v/>
      </c>
      <c r="BP51" s="70" t="str">
        <f t="shared" si="41"/>
        <v/>
      </c>
      <c r="BQ51" s="81" t="str">
        <f>IF(M51="","",IF(BQ50+ET51&gt;=10,10,IF(BQ50+ET51&lt;=-10,-10,BQ50+ET51)))</f>
        <v/>
      </c>
      <c r="BR51" s="80" t="str">
        <f t="shared" si="42"/>
        <v/>
      </c>
      <c r="BS51" s="70" t="str">
        <f t="shared" si="43"/>
        <v/>
      </c>
      <c r="BT51" s="81" t="str">
        <f>IF(M51="","",IF(BT50+EU51&gt;=10,10,IF(BT50+EU51&lt;=-10,-10,BT50+EU51)))</f>
        <v/>
      </c>
      <c r="BU51" s="80" t="str">
        <f t="shared" si="44"/>
        <v/>
      </c>
      <c r="BV51" s="70" t="str">
        <f t="shared" si="45"/>
        <v/>
      </c>
      <c r="BW51" s="81" t="str">
        <f>IF(M51="","",IF(BW50+EV51&gt;=10,10,IF(BW50+EV51&lt;=-10,-10,BW50+EV51)))</f>
        <v/>
      </c>
      <c r="BX51" s="70">
        <f t="shared" si="46"/>
        <v>0</v>
      </c>
      <c r="BY51" s="70">
        <f t="shared" si="47"/>
        <v>0</v>
      </c>
      <c r="BZ51" s="72"/>
      <c r="CA51" s="80" t="str">
        <f t="shared" si="48"/>
        <v/>
      </c>
      <c r="CB51" s="70" t="str">
        <f t="shared" si="49"/>
        <v/>
      </c>
      <c r="CC51" s="70" t="str">
        <f t="shared" si="50"/>
        <v/>
      </c>
      <c r="CD51" s="70" t="str">
        <f t="shared" si="51"/>
        <v/>
      </c>
      <c r="CE51" s="70" t="str">
        <f t="shared" si="52"/>
        <v/>
      </c>
      <c r="CF51" s="70" t="str">
        <f t="shared" si="53"/>
        <v/>
      </c>
      <c r="CG51" s="70" t="str">
        <f t="shared" si="54"/>
        <v/>
      </c>
      <c r="CH51" s="70" t="str">
        <f t="shared" si="55"/>
        <v/>
      </c>
      <c r="CI51" s="70" t="str">
        <f t="shared" si="56"/>
        <v/>
      </c>
      <c r="CJ51" s="70" t="str">
        <f t="shared" si="57"/>
        <v/>
      </c>
      <c r="CK51" s="70" t="str">
        <f t="shared" si="58"/>
        <v/>
      </c>
      <c r="CL51" s="70" t="str">
        <f t="shared" si="59"/>
        <v/>
      </c>
      <c r="CM51" s="70" t="str">
        <f t="shared" si="60"/>
        <v/>
      </c>
      <c r="CN51" s="70" t="str">
        <f t="shared" si="61"/>
        <v/>
      </c>
      <c r="CO51" s="70" t="str">
        <f t="shared" si="62"/>
        <v/>
      </c>
      <c r="CP51" s="70" t="str">
        <f t="shared" si="63"/>
        <v/>
      </c>
      <c r="CQ51" s="72" t="str">
        <f t="shared" si="64"/>
        <v/>
      </c>
      <c r="CR51" s="9">
        <v>51</v>
      </c>
      <c r="CS51" s="32">
        <f t="shared" si="82"/>
        <v>46</v>
      </c>
      <c r="CT51" s="9" t="str" cm="1">
        <f t="array" ref="CT51">IFERROR(INDEX($CA$4:$CQ$4,_xlfn.AGGREGATE(15,6,COLUMN($CA$4:$CQ$4)-COLUMN($BZ$1)/($CA$51:$CQ$51=MAX($CA$51:$CQ$51)),COLUMNS(CQ$4:$CQ4))),"")</f>
        <v/>
      </c>
      <c r="CU51" s="4" t="str" cm="1">
        <f t="array" ref="CU51">IFERROR(INDEX($CA$4:$CQ$4,_xlfn.AGGREGATE(15,6,COLUMN($CA$4:$CQ$4)-COLUMN($BZ$1)/($CA$51:$CQ$51=MAX($CA$51:$CQ$51)),COLUMNS($CQ$4:CR4))),"")</f>
        <v/>
      </c>
      <c r="CV51" s="4" t="str" cm="1">
        <f t="array" ref="CV51">IFERROR(INDEX($CA$4:$CQ$4,_xlfn.AGGREGATE(15,6,COLUMN($CA$4:$CQ$4)-COLUMN($BZ$1)/($CA$51:$CQ$51=MAX($CA$51:$CQ$51)),COLUMNS($CQ$4:CS4))),"")</f>
        <v/>
      </c>
      <c r="CW51" s="8" t="str" cm="1">
        <f t="array" ref="CW51">IFERROR(INDEX($CA$4:$CQ$4,_xlfn.AGGREGATE(15,6,COLUMN($CA$4:$CQ$4)-COLUMN($BZ$1)/($CA$51:$CQ$51=MAX($CA$51:$CQ$51)),COLUMNS($CQ$4:CT4))),"")</f>
        <v/>
      </c>
      <c r="CX51" s="106" t="str">
        <f t="shared" ca="1" si="78"/>
        <v/>
      </c>
      <c r="CY51" s="4" t="str">
        <f t="shared" ca="1" si="79"/>
        <v>R</v>
      </c>
      <c r="CZ51" s="4" t="str">
        <f t="shared" ca="1" si="91"/>
        <v/>
      </c>
      <c r="DA51" s="8">
        <f>IF(DA46=4,1,DA46+1)</f>
        <v>1</v>
      </c>
      <c r="DB51" s="9" t="str">
        <f>IFERROR(VLOOKUP(CT51,General!R:S,2,FALSE),"")</f>
        <v/>
      </c>
      <c r="DC51" s="4" t="str">
        <f>IFERROR(VLOOKUP(CU51,General!R:S,2,FALSE),"")</f>
        <v/>
      </c>
      <c r="DD51" s="4" t="str">
        <f>IFERROR(VLOOKUP(CV51,General!R:S,2,FALSE),"")</f>
        <v/>
      </c>
      <c r="DE51" s="8" t="str">
        <f>IFERROR(VLOOKUP(CW51,General!R:S,2,FALSE),"")</f>
        <v/>
      </c>
      <c r="DF51" s="9">
        <f ca="1">IF(CT51="",-1,COUNTIF(INDIRECT(DB51&amp;$CR$10):INDIRECT(DB51&amp;CR51),"Y"))</f>
        <v>-1</v>
      </c>
      <c r="DG51" s="4">
        <f ca="1">IF(CU51="",-1,COUNTIF(INDIRECT(DC51&amp;$CR$10):INDIRECT(DC51&amp;CR51),"Y"))</f>
        <v>-1</v>
      </c>
      <c r="DH51" s="4">
        <f ca="1">IF(CV51="",-1,COUNTIF(INDIRECT(DD51&amp;$CR$10):INDIRECT(DD51&amp;CR51),"Y"))</f>
        <v>-1</v>
      </c>
      <c r="DI51" s="32">
        <f ca="1">IF(CW51="",-1,COUNTIF(INDIRECT(DE51&amp;$CR$10):INDIRECT(DE51&amp;CR51),"Y"))</f>
        <v>-1</v>
      </c>
      <c r="DJ51" s="9" t="str" cm="1">
        <f t="array" aca="1" ref="DJ51" ca="1">IFERROR(INDEX($CT$51:$CW$51,_xlfn.AGGREGATE(15,6,COLUMN($CT$51:$CW$51)-COLUMN($CS$51)/($DF$51:$DI$51=MAX($DF$51:$DI$51)),COLUMNS($CT$51:CT51))),"")</f>
        <v/>
      </c>
      <c r="DK51" s="9" t="str" cm="1">
        <f t="array" aca="1" ref="DK51" ca="1">IFERROR(INDEX($CT$51:$CW$51,_xlfn.AGGREGATE(15,6,COLUMN($CT$51:$CW$51)-COLUMN($CS$51)/($DF$51:$DI$51=MAX($DF$51:$DI$51)),COLUMNS($CT$51:CU51))),"")</f>
        <v/>
      </c>
      <c r="DL51" s="9" t="str" cm="1">
        <f t="array" aca="1" ref="DL51" ca="1">IFERROR(INDEX($CT$51:$CW$51,_xlfn.AGGREGATE(15,6,COLUMN($CT$51:$CW$51)-COLUMN($CS$51)/($DF$51:$DI$51=MAX($DF$51:$DI$51)),COLUMNS($CT$51:CV51))),"")</f>
        <v/>
      </c>
      <c r="DM51" s="9" t="str" cm="1">
        <f t="array" aca="1" ref="DM51" ca="1">IFERROR(INDEX($CT$51:$CW$51,_xlfn.AGGREGATE(15,6,COLUMN($CT$51:$CW$51)-COLUMN($CS$51)/($DF$51:$DI$51=MAX($DF$51:$DI$51)),COLUMNS($CT$51:CW51))),"")</f>
        <v/>
      </c>
      <c r="DN51" s="117">
        <f t="shared" ca="1" si="80"/>
        <v>4</v>
      </c>
      <c r="DO51" s="32">
        <f t="shared" ca="1" si="81"/>
        <v>1</v>
      </c>
      <c r="DP51" s="8" t="str">
        <f t="shared" ca="1" si="90"/>
        <v/>
      </c>
      <c r="DQ51" s="9" t="str">
        <f t="shared" ca="1" si="5"/>
        <v>T</v>
      </c>
      <c r="DR51" s="4" t="str">
        <f t="shared" ca="1" si="6"/>
        <v>T</v>
      </c>
      <c r="DS51" s="4" t="str">
        <f t="shared" ca="1" si="7"/>
        <v>C</v>
      </c>
      <c r="DT51" s="4" t="str">
        <f t="shared" si="86"/>
        <v/>
      </c>
      <c r="DU51" s="4" t="str">
        <f t="shared" ca="1" si="87"/>
        <v/>
      </c>
      <c r="DV51" s="4" t="str">
        <f t="shared" si="88"/>
        <v/>
      </c>
      <c r="DW51" s="1" t="str">
        <f>IF(M50="","",IF(DQ51="B",IF(M50="P",FQ51,""),IF(M49="B",FQ51,"")))</f>
        <v/>
      </c>
      <c r="DX51" s="1" t="str">
        <f>IF(M50="","",IF(DQ51="B",IF(M50="B",FQ51,""),IF(M49="P",FQ51,"")))</f>
        <v/>
      </c>
      <c r="DY51" s="1" t="str">
        <f>IF(M50="","",IF(DR51="C",IF(M50="B",FS51,""),IF(M49="B",FS51,"")))</f>
        <v/>
      </c>
      <c r="DZ51" s="1" t="str">
        <f>IF(M50="","",IF(DR51="C",IF(M50="P",FS51,""),IF(M49="P",FS51,"")))</f>
        <v/>
      </c>
      <c r="EA51" s="1" t="str">
        <f>IF(M50="","",IF(AND(DW51="L5",DZ51="L5",FG51=""),"L0",FF51))</f>
        <v/>
      </c>
      <c r="EB51" s="1" t="str">
        <f>IF(M50="","",IF(AND(DX51="L5",DZ51="L5",FF51=""),"L0",FG51))</f>
        <v/>
      </c>
      <c r="EC51" s="1">
        <f>IF(D51="",0,IF(OR(D51="B",D51="XB"),1,INT(RIGHT(D51))))+IF(I51="",0,IF(OR(I51="B",I51="XB"),1,INT(RIGHT(I51))))+IF(P51="",0,IF(OR(P51="B",P51="XB"),1,INT(RIGHT(P51))))</f>
        <v>0</v>
      </c>
      <c r="ED51" s="1">
        <f>IF(E51="",0,IF(OR(E51="B",E51="XB"),1,INT(RIGHT(E51))))+IF(J51="",0,IF(OR(J51="B",J51="XB"),1,INT(RIGHT(J51))))+IF(Q51="",0,IF(OR(Q51="B",Q51="XB"),1,INT(RIGHT(Q51))))</f>
        <v>0</v>
      </c>
      <c r="EE51" s="9" t="str">
        <f>IF(M51="","",IF(EE50+EF51&gt;=10,10,IF(EE50+EF51&lt;=-10,-10,EE50+EF51)))</f>
        <v/>
      </c>
      <c r="EF51" s="4">
        <f>IF(Z51="",0,IFERROR(VLOOKUP(Z46&amp;Z47&amp;Z48&amp;Z49&amp;Z50&amp;Z51,General!I:J,2,FALSE),0))</f>
        <v>0</v>
      </c>
      <c r="EG51" s="4">
        <f>IF(AC51="",0,IFERROR(VLOOKUP(AC46&amp;AC47&amp;AC48&amp;AC49&amp;AC50&amp;AC51,General!I:J,2,FALSE),0))</f>
        <v>0</v>
      </c>
      <c r="EH51" s="4">
        <f>IF(AF51="",0,IFERROR(VLOOKUP(AF46&amp;AF47&amp;AF48&amp;AF49&amp;AF50&amp;AF51,General!I:J,2,FALSE),0))</f>
        <v>0</v>
      </c>
      <c r="EI51" s="4">
        <f>IF(AI51="",0,IFERROR(VLOOKUP(AI46&amp;AI47&amp;AI48&amp;AI49&amp;AI50&amp;AI51,General!I:J,2,FALSE),0))</f>
        <v>0</v>
      </c>
      <c r="EJ51" s="4">
        <f>IF(AL51="",0,IFERROR(VLOOKUP(AL46&amp;AL47&amp;AL48&amp;AL49&amp;AL50&amp;AL51,General!I:J,2,FALSE),0))</f>
        <v>0</v>
      </c>
      <c r="EK51" s="4">
        <f>IF(AO51="",0,IFERROR(VLOOKUP(AO46&amp;AO47&amp;AO48&amp;AO49&amp;AO50&amp;AO51,General!I:J,2,FALSE),0))</f>
        <v>0</v>
      </c>
      <c r="EL51" s="4">
        <f>IF(AR51="",0,IFERROR(VLOOKUP(AR46&amp;AR47&amp;AR48&amp;AR49&amp;AR50&amp;AR51,General!I:J,2,FALSE),0))</f>
        <v>0</v>
      </c>
      <c r="EM51" s="4">
        <f>IF(AU51="",0,IFERROR(VLOOKUP(AU46&amp;AU47&amp;AU48&amp;AU49&amp;AU50&amp;AU51,General!I:J,2,FALSE),0))</f>
        <v>0</v>
      </c>
      <c r="EN51" s="4">
        <f>IF(AX51="",0,IFERROR(VLOOKUP(AX46&amp;AX47&amp;AX48&amp;AX49&amp;AX50&amp;AX51,General!I:J,2,FALSE),0))</f>
        <v>0</v>
      </c>
      <c r="EO51" s="4">
        <f>IF(BA51="",0,IFERROR(VLOOKUP(BA46&amp;BA47&amp;BA48&amp;BA49&amp;BA50&amp;BA51,General!I:J,2,FALSE),0))</f>
        <v>0</v>
      </c>
      <c r="EP51" s="4">
        <f>IF(BD51="",0,IFERROR(VLOOKUP(BD46&amp;BD47&amp;BD48&amp;BD49&amp;BD50&amp;BD51,General!I:J,2,FALSE),0))</f>
        <v>0</v>
      </c>
      <c r="EQ51" s="4">
        <f>IF(BG51="",0,IFERROR(VLOOKUP(BG46&amp;BG47&amp;BG48&amp;BG49&amp;BG50&amp;BG51,General!I:J,2,FALSE),0))</f>
        <v>0</v>
      </c>
      <c r="ER51" s="4">
        <f>IF(BJ51="",0,IFERROR(VLOOKUP(BJ46&amp;BJ47&amp;BJ48&amp;BJ49&amp;BJ50&amp;BJ51,General!I:J,2,FALSE),0))</f>
        <v>0</v>
      </c>
      <c r="ES51" s="4">
        <f>IF(BM51="",0,IFERROR(VLOOKUP(BM46&amp;BM47&amp;BM48&amp;BM49&amp;BM50&amp;BM51,General!I:J,2,FALSE),0))</f>
        <v>0</v>
      </c>
      <c r="ET51" s="4">
        <f>IF(BP51="",0,IFERROR(VLOOKUP(BP46&amp;BP47&amp;BP48&amp;BP49&amp;BP50&amp;BP51,General!I:J,2,FALSE),0))</f>
        <v>0</v>
      </c>
      <c r="EU51" s="4">
        <f>IF(BS51="",0,IFERROR(VLOOKUP(BS46&amp;BS47&amp;BS48&amp;BS49&amp;BS50&amp;BS51,General!I:J,2,FALSE),0))</f>
        <v>0</v>
      </c>
      <c r="EV51" s="8">
        <f>IF(BV51="",0,IFERROR(VLOOKUP(BV46&amp;BV47&amp;BV48&amp;BV49&amp;BV50&amp;BV51,General!I:J,2,FALSE),0))</f>
        <v>0</v>
      </c>
      <c r="EW51" s="1" t="str">
        <f>IF(M50="","",IF(FE50="R","S",IF(EW50="S","C",IF(S50&gt;=0,"S","C"))))</f>
        <v/>
      </c>
      <c r="EX51" s="1" t="str">
        <f>IF(OR(F47&amp;F48&amp;F49="WLW",F48&amp;F49="WW"),"Y","N")</f>
        <v>N</v>
      </c>
      <c r="EY51" s="1" t="str">
        <f ca="1">IF(OR(K47&amp;K48&amp;K49="WLW",K48&amp;K49="WW"),"Y","N")</f>
        <v>N</v>
      </c>
      <c r="EZ51" s="1" t="str">
        <f>IF(OR(R47&amp;R48&amp;R49="WLW",R48&amp;R49="WW"),"Y","N")</f>
        <v>N</v>
      </c>
      <c r="FA51" s="1" t="str">
        <f>IF(M50="","",IF(EW51="S",1,FA50+1))</f>
        <v/>
      </c>
      <c r="FB51" s="14" t="str">
        <f ca="1">IF(FB50="Y","N",IF(M50="","",(IF(AND(F50&amp;F51="WW",OR(EW50&amp;EW51="SC",EW50&amp;EW51="CC")),"Y",IF(AND(F49&amp;F50&amp;F51="WLW",FQ51&lt;&gt;"B",OR(EW49&amp;EW50&amp;EW51="SCC",EW49&amp;EW50&amp;EW51="CCC")),"Y","N")))))</f>
        <v/>
      </c>
      <c r="FC51" s="1" t="str">
        <f ca="1">IF(FC50="Y","N",IF(M50="","",IF(AND(K50&amp;K51="WW",OR(EW50&amp;EW51="SC",EW50&amp;EW51="CC")),"Y",IF(AND(K49&amp;K50&amp;K51="WLW",FS51&lt;&gt;"B",OR(EW49&amp;EW50&amp;EW51="SCC",EW49&amp;EW50&amp;EW51="CCC")),"Y","N"))))</f>
        <v/>
      </c>
      <c r="FD51" s="1" t="str">
        <f ca="1">IF(FD50="Y","N",IF(M50="","",IF(AND(R50&amp;R51="WW",OR(EW50&amp;EW51="SC",EW50&amp;EW51="CC")),"Y",IF(AND(R49&amp;R50&amp;R51="WLW",FU51&lt;&gt;"B",OR(EW49&amp;EW50&amp;EW51="SCC",EW49&amp;EW50&amp;EW51="CCC")),"Y","N"))))</f>
        <v/>
      </c>
      <c r="FE51" s="1" t="str">
        <f>IF(M50="","",IF(AND(S51&lt;0,FA51&gt;2,S51&gt;=(2-FA51)),"R","N"))</f>
        <v/>
      </c>
      <c r="FF51" s="1" t="str">
        <f>IF(M50="","",IF(DS51="B",IF(M50="P",FU51,""),IF(M50="B",FU51,"")))</f>
        <v/>
      </c>
      <c r="FG51" s="1" t="str">
        <f>IF(M50="","",IF(DS51="B",IF(M50="B",FU51,""),IF(M50="P",FU51,"")))</f>
        <v/>
      </c>
      <c r="FH51" s="1" t="str">
        <f>IF(M51="P",IF(FH50="",1,FH50+1),"")</f>
        <v/>
      </c>
      <c r="FI51" s="1" t="str">
        <f>IF(M51="B",IF(FI50="",1,FI50+1),"")</f>
        <v/>
      </c>
      <c r="FJ51" s="1" t="str">
        <f t="shared" si="92"/>
        <v>00000</v>
      </c>
      <c r="FK51" s="1" t="str">
        <f t="shared" si="93"/>
        <v>00000</v>
      </c>
      <c r="FL51" s="1" t="str">
        <f t="shared" si="94"/>
        <v>000000</v>
      </c>
      <c r="FM51" s="1" t="str">
        <f t="shared" si="95"/>
        <v>000000</v>
      </c>
      <c r="FN51" s="1" t="str">
        <f t="shared" si="96"/>
        <v>B</v>
      </c>
      <c r="FO51" s="1" t="str">
        <f t="shared" si="70"/>
        <v>B</v>
      </c>
      <c r="FP51" s="1" t="str">
        <f>IF(DW50="",DX50,DW50)&amp;F50</f>
        <v/>
      </c>
      <c r="FQ51" s="1">
        <f t="shared" ca="1" si="71"/>
        <v>0</v>
      </c>
      <c r="FR51" s="1" t="str">
        <f ca="1">IF(DY50="",DZ50,DY50)&amp;K50</f>
        <v/>
      </c>
      <c r="FS51" s="1">
        <f t="shared" ca="1" si="72"/>
        <v>0</v>
      </c>
      <c r="FT51" s="1" t="str">
        <f>IF(EA50="",EB50,EA50)&amp;R50</f>
        <v/>
      </c>
      <c r="FU51" s="1">
        <f t="shared" ca="1" si="73"/>
        <v>0</v>
      </c>
      <c r="FV51" s="1" t="str">
        <f t="shared" ca="1" si="74"/>
        <v>0</v>
      </c>
      <c r="FW51" s="1" t="str">
        <f t="shared" ca="1" si="75"/>
        <v>0</v>
      </c>
      <c r="FX51" s="1" t="str">
        <f t="shared" ca="1" si="76"/>
        <v>0</v>
      </c>
      <c r="GA51" s="1">
        <f>General!A49</f>
        <v>0</v>
      </c>
      <c r="GB51" s="1">
        <f>General!B49</f>
        <v>0</v>
      </c>
      <c r="GC51" s="1" t="str">
        <f>General!C49</f>
        <v/>
      </c>
      <c r="GD51" s="1">
        <f>General!D49</f>
        <v>0</v>
      </c>
      <c r="GF51" s="1" t="str">
        <f>General!F49</f>
        <v>WLLWL</v>
      </c>
      <c r="GG51" s="1">
        <f>General!G49</f>
        <v>-1</v>
      </c>
    </row>
    <row r="52" spans="1:189" ht="15.75" thickBot="1">
      <c r="A52" s="1">
        <v>43</v>
      </c>
      <c r="B52" s="9" t="str">
        <f>IF(M51="","",IF(EC52=ED52,"NB",IF(EC52&gt;ED52,"P"&amp;(EC52-ED52),"B"&amp;(ED52-EC52))))</f>
        <v/>
      </c>
      <c r="C52" s="49" t="str">
        <f t="shared" ca="1" si="1"/>
        <v/>
      </c>
      <c r="D52" s="44" t="str">
        <f t="shared" si="11"/>
        <v/>
      </c>
      <c r="E52" s="45" t="str">
        <f t="shared" si="12"/>
        <v/>
      </c>
      <c r="F52" s="8" t="str">
        <f t="shared" si="89"/>
        <v/>
      </c>
      <c r="H52" s="52"/>
      <c r="I52" s="44"/>
      <c r="J52" s="25" t="str">
        <f t="shared" si="13"/>
        <v/>
      </c>
      <c r="K52" s="13" t="str">
        <f t="shared" ca="1" si="14"/>
        <v/>
      </c>
      <c r="L52" s="30"/>
      <c r="M52" s="16"/>
      <c r="O52" s="9" t="str">
        <f>IF(M51="","",VLOOKUP(CZ52,General!U:V,2,FALSE))</f>
        <v/>
      </c>
      <c r="P52" s="12" t="str">
        <f>IF(M51="","",IF(W52="P",FU52,""))</f>
        <v/>
      </c>
      <c r="Q52" s="25" t="str">
        <f>IF(M51="","",IF(W52="B",FU52,""))</f>
        <v/>
      </c>
      <c r="R52" s="43" t="str">
        <f t="shared" si="15"/>
        <v/>
      </c>
      <c r="S52" s="43">
        <f t="shared" ca="1" si="16"/>
        <v>-1</v>
      </c>
      <c r="T52" s="56" t="str">
        <f>IF(M51="","",IF(EW52="S","",IF(S52&gt;=0,S52,IF(FE52="R",S52,""))))</f>
        <v/>
      </c>
      <c r="U52" s="43" t="str">
        <f>IF(M52="","",IF(T52="",SUM($T$5:$T52)+S52,SUM($T$5:$T52)))</f>
        <v/>
      </c>
      <c r="V52" s="67" t="str">
        <f t="shared" si="85"/>
        <v/>
      </c>
      <c r="W52" s="80" t="str" cm="1">
        <f t="array" aca="1" ref="W52" ca="1">IF(M51="","",INDIRECT(CZ52&amp; CR52))</f>
        <v/>
      </c>
      <c r="X52" s="72" t="str" cm="1">
        <f t="array" aca="1" ref="X52" ca="1">IF(M51="","",INDIRECT(VLOOKUP(CZ52,General!R:T,3,FALSE) &amp; CR52))</f>
        <v/>
      </c>
      <c r="Y52" s="80" t="str">
        <f>IF(M51="","",FN52)</f>
        <v/>
      </c>
      <c r="Z52" s="70" t="str">
        <f t="shared" si="17"/>
        <v/>
      </c>
      <c r="AA52" s="81" t="str">
        <f>IF(M52="","",IF(EE51+EF52&gt;=10,10,IF(EE51+EF52&lt;=-10,-10,EE51+EF52)))</f>
        <v/>
      </c>
      <c r="AB52" s="80" t="str">
        <f>IF(M51="","",IF(FN52="B","P","B"))</f>
        <v/>
      </c>
      <c r="AC52" s="70" t="str">
        <f t="shared" si="18"/>
        <v/>
      </c>
      <c r="AD52" s="81" t="str">
        <f>IF(M52="","",IF(AD51+EG52&gt;=10,10,IF(AD51+EG52&lt;=-10,-10,AD51+EG52)))</f>
        <v/>
      </c>
      <c r="AE52" s="80" t="str">
        <f>IF(M51="","",FO52)</f>
        <v/>
      </c>
      <c r="AF52" s="70" t="str">
        <f t="shared" si="19"/>
        <v/>
      </c>
      <c r="AG52" s="81" t="str">
        <f>IF(M52="","",IF(AG51+EH52&gt;=10,10,IF(AG51+EH52&lt;=-10,-10,AG51+EH52)))</f>
        <v/>
      </c>
      <c r="AH52" s="80" t="str">
        <f>IF(M51="","",IF(FO52="B","P","B"))</f>
        <v/>
      </c>
      <c r="AI52" s="70" t="str">
        <f t="shared" si="20"/>
        <v/>
      </c>
      <c r="AJ52" s="81" t="str">
        <f>IF(M52="","",IF(AJ51+EI52&gt;=10,10,IF(AJ51+EI52&lt;=-10,-10,AJ51+EI52)))</f>
        <v/>
      </c>
      <c r="AK52" s="80" t="str">
        <f t="shared" si="77"/>
        <v/>
      </c>
      <c r="AL52" s="70" t="str">
        <f t="shared" si="21"/>
        <v/>
      </c>
      <c r="AM52" s="81" t="str">
        <f>IF(M52="","",IF(AM51+EJ52&gt;=10,10,IF(AM51+EJ52&lt;=-10,-10,AM51+EJ52)))</f>
        <v/>
      </c>
      <c r="AN52" s="80" t="str">
        <f t="shared" si="22"/>
        <v/>
      </c>
      <c r="AO52" s="70" t="str">
        <f t="shared" si="23"/>
        <v/>
      </c>
      <c r="AP52" s="81" t="str">
        <f>IF(M52="","",IF(AP51+EK52&gt;=10,10,IF(AP51+EK52&lt;=-10,-10,AP51+EK52)))</f>
        <v/>
      </c>
      <c r="AQ52" s="80" t="str">
        <f t="shared" si="24"/>
        <v/>
      </c>
      <c r="AR52" s="70" t="str">
        <f t="shared" si="25"/>
        <v/>
      </c>
      <c r="AS52" s="81" t="str">
        <f>IF(M52="","",IF(AS51+EL52&gt;=10,10,IF(AS51+EL52&lt;=-10,-10,AS51+EL52)))</f>
        <v/>
      </c>
      <c r="AT52" s="80" t="str">
        <f t="shared" si="26"/>
        <v/>
      </c>
      <c r="AU52" s="70" t="str">
        <f t="shared" si="27"/>
        <v/>
      </c>
      <c r="AV52" s="81" t="str">
        <f>IF(M52="","",IF(AV51+EM52&gt;=10,10,IF(AV51+EM52&lt;=-10,-10,AV51+EM52)))</f>
        <v/>
      </c>
      <c r="AW52" s="80" t="str">
        <f t="shared" si="28"/>
        <v/>
      </c>
      <c r="AX52" s="70" t="str">
        <f t="shared" si="29"/>
        <v/>
      </c>
      <c r="AY52" s="81" t="str">
        <f>IF(M52="","",IF(AY51+EN52&gt;=10,10,IF(AY51+EN52&lt;=-10,-10,AY51+EN52)))</f>
        <v/>
      </c>
      <c r="AZ52" s="80" t="str">
        <f t="shared" si="30"/>
        <v/>
      </c>
      <c r="BA52" s="70" t="str">
        <f t="shared" si="31"/>
        <v/>
      </c>
      <c r="BB52" s="81" t="str">
        <f>IF(M52="","",IF(BB51+EO52&gt;=10,10,IF(BB51+EO52&lt;=-10,-10,BB51+EO52)))</f>
        <v/>
      </c>
      <c r="BC52" s="80" t="str">
        <f t="shared" si="32"/>
        <v/>
      </c>
      <c r="BD52" s="70" t="str">
        <f t="shared" si="33"/>
        <v/>
      </c>
      <c r="BE52" s="81" t="str">
        <f>IF(M52="","",IF(BE51+EP52&gt;=10,10,IF(BE51+EP52&lt;=-10,-10,BE51+EP52)))</f>
        <v/>
      </c>
      <c r="BF52" s="80" t="str">
        <f t="shared" si="34"/>
        <v/>
      </c>
      <c r="BG52" s="70" t="str">
        <f t="shared" si="35"/>
        <v/>
      </c>
      <c r="BH52" s="81" t="str">
        <f>IF(M52="","",IF(BH51+EQ52&gt;=10,10,IF(BH51+EQ52&lt;=-10,-10,BH51+EQ52)))</f>
        <v/>
      </c>
      <c r="BI52" s="80" t="str">
        <f t="shared" si="36"/>
        <v/>
      </c>
      <c r="BJ52" s="70" t="str">
        <f t="shared" si="37"/>
        <v/>
      </c>
      <c r="BK52" s="81" t="str">
        <f>IF(M52="","",IF(BK51+ER52&gt;=10,10,IF(BK51+ER52&lt;=-10,-10,BK51+ER52)))</f>
        <v/>
      </c>
      <c r="BL52" s="80" t="str">
        <f t="shared" si="38"/>
        <v/>
      </c>
      <c r="BM52" s="70" t="str">
        <f t="shared" si="39"/>
        <v/>
      </c>
      <c r="BN52" s="81" t="str">
        <f>IF(M52="","",IF(BN51+ES52&gt;=10,10,IF(BN51+ES52&lt;=-10,-10,BN51+ES52)))</f>
        <v/>
      </c>
      <c r="BO52" s="80" t="str">
        <f t="shared" si="40"/>
        <v/>
      </c>
      <c r="BP52" s="70" t="str">
        <f t="shared" si="41"/>
        <v/>
      </c>
      <c r="BQ52" s="81" t="str">
        <f>IF(M52="","",IF(BQ51+ET52&gt;=10,10,IF(BQ51+ET52&lt;=-10,-10,BQ51+ET52)))</f>
        <v/>
      </c>
      <c r="BR52" s="80" t="str">
        <f t="shared" si="42"/>
        <v/>
      </c>
      <c r="BS52" s="70" t="str">
        <f t="shared" si="43"/>
        <v/>
      </c>
      <c r="BT52" s="81" t="str">
        <f>IF(M52="","",IF(BT51+EU52&gt;=10,10,IF(BT51+EU52&lt;=-10,-10,BT51+EU52)))</f>
        <v/>
      </c>
      <c r="BU52" s="80" t="str">
        <f t="shared" si="44"/>
        <v/>
      </c>
      <c r="BV52" s="70" t="str">
        <f t="shared" si="45"/>
        <v/>
      </c>
      <c r="BW52" s="81" t="str">
        <f>IF(M52="","",IF(BW51+EV52&gt;=10,10,IF(BW51+EV52&lt;=-10,-10,BW51+EV52)))</f>
        <v/>
      </c>
      <c r="BX52" s="70">
        <f t="shared" si="46"/>
        <v>0</v>
      </c>
      <c r="BY52" s="70">
        <f t="shared" si="47"/>
        <v>0</v>
      </c>
      <c r="BZ52" s="72"/>
      <c r="CA52" s="80" t="str">
        <f t="shared" si="48"/>
        <v/>
      </c>
      <c r="CB52" s="70" t="str">
        <f t="shared" si="49"/>
        <v/>
      </c>
      <c r="CC52" s="70" t="str">
        <f t="shared" si="50"/>
        <v/>
      </c>
      <c r="CD52" s="70" t="str">
        <f t="shared" si="51"/>
        <v/>
      </c>
      <c r="CE52" s="70" t="str">
        <f t="shared" si="52"/>
        <v/>
      </c>
      <c r="CF52" s="70" t="str">
        <f t="shared" si="53"/>
        <v/>
      </c>
      <c r="CG52" s="70" t="str">
        <f t="shared" si="54"/>
        <v/>
      </c>
      <c r="CH52" s="70" t="str">
        <f t="shared" si="55"/>
        <v/>
      </c>
      <c r="CI52" s="70" t="str">
        <f t="shared" si="56"/>
        <v/>
      </c>
      <c r="CJ52" s="70" t="str">
        <f t="shared" si="57"/>
        <v/>
      </c>
      <c r="CK52" s="70" t="str">
        <f t="shared" si="58"/>
        <v/>
      </c>
      <c r="CL52" s="70" t="str">
        <f t="shared" si="59"/>
        <v/>
      </c>
      <c r="CM52" s="70" t="str">
        <f t="shared" si="60"/>
        <v/>
      </c>
      <c r="CN52" s="70" t="str">
        <f t="shared" si="61"/>
        <v/>
      </c>
      <c r="CO52" s="70" t="str">
        <f t="shared" si="62"/>
        <v/>
      </c>
      <c r="CP52" s="70" t="str">
        <f t="shared" si="63"/>
        <v/>
      </c>
      <c r="CQ52" s="72" t="str">
        <f t="shared" si="64"/>
        <v/>
      </c>
      <c r="CR52" s="9">
        <v>52</v>
      </c>
      <c r="CS52" s="32">
        <f t="shared" si="82"/>
        <v>47</v>
      </c>
      <c r="CT52" s="9" t="str" cm="1">
        <f t="array" ref="CT52">IFERROR(INDEX($CA$4:$CQ$4,_xlfn.AGGREGATE(15,6,COLUMN($CA$4:$CQ$4)-COLUMN($BZ$1)/($CA$52:$CQ$52=MAX($CA$52:$CQ$52)),COLUMNS(CQ$4:$CQ4))),"")</f>
        <v/>
      </c>
      <c r="CU52" s="4" t="str" cm="1">
        <f t="array" ref="CU52">IFERROR(INDEX($CA$4:$CQ$4,_xlfn.AGGREGATE(15,6,COLUMN($CA$4:$CQ$4)-COLUMN($BZ$1)/($CA$52:$CQ$52=MAX($CA$52:$CQ$52)),COLUMNS($CQ$4:CR4))),"")</f>
        <v/>
      </c>
      <c r="CV52" s="4" t="str" cm="1">
        <f t="array" ref="CV52">IFERROR(INDEX($CA$4:$CQ$4,_xlfn.AGGREGATE(15,6,COLUMN($CA$4:$CQ$4)-COLUMN($BZ$1)/($CA$52:$CQ$52=MAX($CA$52:$CQ$52)),COLUMNS($CQ$4:CS4))),"")</f>
        <v/>
      </c>
      <c r="CW52" s="8" t="str" cm="1">
        <f t="array" ref="CW52">IFERROR(INDEX($CA$4:$CQ$4,_xlfn.AGGREGATE(15,6,COLUMN($CA$4:$CQ$4)-COLUMN($BZ$1)/($CA$52:$CQ$52=MAX($CA$52:$CQ$52)),COLUMNS($CQ$4:CT4))),"")</f>
        <v/>
      </c>
      <c r="CX52" s="106" t="str">
        <f t="shared" ca="1" si="78"/>
        <v/>
      </c>
      <c r="CY52" s="4" t="str">
        <f t="shared" ca="1" si="79"/>
        <v>R</v>
      </c>
      <c r="CZ52" s="4" t="str">
        <f t="shared" ca="1" si="91"/>
        <v/>
      </c>
      <c r="DA52" s="8"/>
      <c r="DB52" s="9" t="str">
        <f>IFERROR(VLOOKUP(CT52,General!R:S,2,FALSE),"")</f>
        <v/>
      </c>
      <c r="DC52" s="4" t="str">
        <f>IFERROR(VLOOKUP(CU52,General!R:S,2,FALSE),"")</f>
        <v/>
      </c>
      <c r="DD52" s="4" t="str">
        <f>IFERROR(VLOOKUP(CV52,General!R:S,2,FALSE),"")</f>
        <v/>
      </c>
      <c r="DE52" s="8" t="str">
        <f>IFERROR(VLOOKUP(CW52,General!R:S,2,FALSE),"")</f>
        <v/>
      </c>
      <c r="DF52" s="9">
        <f ca="1">IF(CT52="",-1,COUNTIF(INDIRECT(DB52&amp;$CR$10):INDIRECT(DB52&amp;CR52),"Y"))</f>
        <v>-1</v>
      </c>
      <c r="DG52" s="4">
        <f ca="1">IF(CU52="",-1,COUNTIF(INDIRECT(DC52&amp;$CR$10):INDIRECT(DC52&amp;CR52),"Y"))</f>
        <v>-1</v>
      </c>
      <c r="DH52" s="4">
        <f ca="1">IF(CV52="",-1,COUNTIF(INDIRECT(DD52&amp;$CR$10):INDIRECT(DD52&amp;CR52),"Y"))</f>
        <v>-1</v>
      </c>
      <c r="DI52" s="32">
        <f ca="1">IF(CW52="",-1,COUNTIF(INDIRECT(DE52&amp;$CR$10):INDIRECT(DE52&amp;CR52),"Y"))</f>
        <v>-1</v>
      </c>
      <c r="DJ52" s="9" t="str" cm="1">
        <f t="array" aca="1" ref="DJ52" ca="1">IFERROR(INDEX($CT$52:$CW$52,_xlfn.AGGREGATE(15,6,COLUMN($CT$52:$CW$52)-COLUMN($CS$52)/($DF$52:$DI$52=MAX($DF$52:$DI$52)),COLUMNS($CT$52:CT52))),"")</f>
        <v/>
      </c>
      <c r="DK52" s="9" t="str" cm="1">
        <f t="array" aca="1" ref="DK52" ca="1">IFERROR(INDEX($CT$52:$CW$52,_xlfn.AGGREGATE(15,6,COLUMN($CT$52:$CW$52)-COLUMN($CS$52)/($DF$52:$DI$52=MAX($DF$52:$DI$52)),COLUMNS($CT$52:CU52))),"")</f>
        <v/>
      </c>
      <c r="DL52" s="9" t="str" cm="1">
        <f t="array" aca="1" ref="DL52" ca="1">IFERROR(INDEX($CT$52:$CW$52,_xlfn.AGGREGATE(15,6,COLUMN($CT$52:$CW$52)-COLUMN($CS$52)/($DF$52:$DI$52=MAX($DF$52:$DI$52)),COLUMNS($CT$52:CV52))),"")</f>
        <v/>
      </c>
      <c r="DM52" s="9" t="str" cm="1">
        <f t="array" aca="1" ref="DM52" ca="1">IFERROR(INDEX($CT$52:$CW$52,_xlfn.AGGREGATE(15,6,COLUMN($CT$52:$CW$52)-COLUMN($CS$52)/($DF$52:$DI$52=MAX($DF$52:$DI$52)),COLUMNS($CT$52:CW52))),"")</f>
        <v/>
      </c>
      <c r="DN52" s="117">
        <f t="shared" ca="1" si="80"/>
        <v>4</v>
      </c>
      <c r="DO52" s="32">
        <f t="shared" ca="1" si="81"/>
        <v>0</v>
      </c>
      <c r="DP52" s="8" t="str">
        <f t="shared" ca="1" si="90"/>
        <v/>
      </c>
      <c r="DQ52" s="9" t="str">
        <f t="shared" ca="1" si="5"/>
        <v>T</v>
      </c>
      <c r="DR52" s="4" t="str">
        <f t="shared" ca="1" si="6"/>
        <v>T</v>
      </c>
      <c r="DS52" s="4" t="str">
        <f t="shared" ca="1" si="7"/>
        <v>C</v>
      </c>
      <c r="DT52" s="4" t="str">
        <f t="shared" si="86"/>
        <v/>
      </c>
      <c r="DU52" s="4" t="str">
        <f t="shared" ca="1" si="87"/>
        <v/>
      </c>
      <c r="DV52" s="4" t="str">
        <f t="shared" si="88"/>
        <v/>
      </c>
      <c r="DW52" s="1" t="str">
        <f>IF(M51="","",IF(DQ52="B",IF(M51="P",FQ52,""),IF(M50="B",FQ52,"")))</f>
        <v/>
      </c>
      <c r="DX52" s="1" t="str">
        <f>IF(M51="","",IF(DQ52="B",IF(M51="B",FQ52,""),IF(M50="P",FQ52,"")))</f>
        <v/>
      </c>
      <c r="DY52" s="1" t="str">
        <f>IF(M51="","",IF(DR52="C",IF(M51="B",FS52,""),IF(M50="B",FS52,"")))</f>
        <v/>
      </c>
      <c r="DZ52" s="1" t="str">
        <f>IF(M51="","",IF(DR52="C",IF(M51="P",FS52,""),IF(M50="P",FS52,"")))</f>
        <v/>
      </c>
      <c r="EA52" s="1" t="str">
        <f>IF(M51="","",IF(AND(DW52="L5",DZ52="L5",FG52=""),"L0",FF52))</f>
        <v/>
      </c>
      <c r="EB52" s="1" t="str">
        <f>IF(M51="","",IF(AND(DX52="L5",DZ52="L5",FF52=""),"L0",FG52))</f>
        <v/>
      </c>
      <c r="EC52" s="1">
        <f>IF(D52="",0,IF(OR(D52="B",D52="XB"),1,INT(RIGHT(D52))))+IF(I52="",0,IF(OR(I52="B",I52="XB"),1,INT(RIGHT(I52))))+IF(P52="",0,IF(OR(P52="B",P52="XB"),1,INT(RIGHT(P52))))</f>
        <v>0</v>
      </c>
      <c r="ED52" s="1">
        <f>IF(E52="",0,IF(OR(E52="B",E52="XB"),1,INT(RIGHT(E52))))+IF(J52="",0,IF(OR(J52="B",J52="XB"),1,INT(RIGHT(J52))))+IF(Q52="",0,IF(OR(Q52="B",Q52="XB"),1,INT(RIGHT(Q52))))</f>
        <v>0</v>
      </c>
      <c r="EE52" s="9" t="str">
        <f>IF(M52="","",IF(EE51+EF52&gt;=10,10,IF(EE51+EF52&lt;=-10,-10,EE51+EF52)))</f>
        <v/>
      </c>
      <c r="EF52" s="4">
        <f>IF(Z52="",0,IFERROR(VLOOKUP(Z47&amp;Z48&amp;Z49&amp;Z50&amp;Z51&amp;Z52,General!I:J,2,FALSE),0))</f>
        <v>0</v>
      </c>
      <c r="EG52" s="4">
        <f>IF(AC52="",0,IFERROR(VLOOKUP(AC47&amp;AC48&amp;AC49&amp;AC50&amp;AC51&amp;AC52,General!I:J,2,FALSE),0))</f>
        <v>0</v>
      </c>
      <c r="EH52" s="4">
        <f>IF(AF52="",0,IFERROR(VLOOKUP(AF47&amp;AF48&amp;AF49&amp;AF50&amp;AF51&amp;AF52,General!I:J,2,FALSE),0))</f>
        <v>0</v>
      </c>
      <c r="EI52" s="4">
        <f>IF(AI52="",0,IFERROR(VLOOKUP(AI47&amp;AI48&amp;AI49&amp;AI50&amp;AI51&amp;AI52,General!I:J,2,FALSE),0))</f>
        <v>0</v>
      </c>
      <c r="EJ52" s="4">
        <f>IF(AL52="",0,IFERROR(VLOOKUP(AL47&amp;AL48&amp;AL49&amp;AL50&amp;AL51&amp;AL52,General!I:J,2,FALSE),0))</f>
        <v>0</v>
      </c>
      <c r="EK52" s="4">
        <f>IF(AO52="",0,IFERROR(VLOOKUP(AO47&amp;AO48&amp;AO49&amp;AO50&amp;AO51&amp;AO52,General!I:J,2,FALSE),0))</f>
        <v>0</v>
      </c>
      <c r="EL52" s="4">
        <f>IF(AR52="",0,IFERROR(VLOOKUP(AR47&amp;AR48&amp;AR49&amp;AR50&amp;AR51&amp;AR52,General!I:J,2,FALSE),0))</f>
        <v>0</v>
      </c>
      <c r="EM52" s="4">
        <f>IF(AU52="",0,IFERROR(VLOOKUP(AU47&amp;AU48&amp;AU49&amp;AU50&amp;AU51&amp;AU52,General!I:J,2,FALSE),0))</f>
        <v>0</v>
      </c>
      <c r="EN52" s="4">
        <f>IF(AX52="",0,IFERROR(VLOOKUP(AX47&amp;AX48&amp;AX49&amp;AX50&amp;AX51&amp;AX52,General!I:J,2,FALSE),0))</f>
        <v>0</v>
      </c>
      <c r="EO52" s="4">
        <f>IF(BA52="",0,IFERROR(VLOOKUP(BA47&amp;BA48&amp;BA49&amp;BA50&amp;BA51&amp;BA52,General!I:J,2,FALSE),0))</f>
        <v>0</v>
      </c>
      <c r="EP52" s="4">
        <f>IF(BD52="",0,IFERROR(VLOOKUP(BD47&amp;BD48&amp;BD49&amp;BD50&amp;BD51&amp;BD52,General!I:J,2,FALSE),0))</f>
        <v>0</v>
      </c>
      <c r="EQ52" s="4">
        <f>IF(BG52="",0,IFERROR(VLOOKUP(BG47&amp;BG48&amp;BG49&amp;BG50&amp;BG51&amp;BG52,General!I:J,2,FALSE),0))</f>
        <v>0</v>
      </c>
      <c r="ER52" s="4">
        <f>IF(BJ52="",0,IFERROR(VLOOKUP(BJ47&amp;BJ48&amp;BJ49&amp;BJ50&amp;BJ51&amp;BJ52,General!I:J,2,FALSE),0))</f>
        <v>0</v>
      </c>
      <c r="ES52" s="4">
        <f>IF(BM52="",0,IFERROR(VLOOKUP(BM47&amp;BM48&amp;BM49&amp;BM50&amp;BM51&amp;BM52,General!I:J,2,FALSE),0))</f>
        <v>0</v>
      </c>
      <c r="ET52" s="4">
        <f>IF(BP52="",0,IFERROR(VLOOKUP(BP47&amp;BP48&amp;BP49&amp;BP50&amp;BP51&amp;BP52,General!I:J,2,FALSE),0))</f>
        <v>0</v>
      </c>
      <c r="EU52" s="4">
        <f>IF(BS52="",0,IFERROR(VLOOKUP(BS47&amp;BS48&amp;BS49&amp;BS50&amp;BS51&amp;BS52,General!I:J,2,FALSE),0))</f>
        <v>0</v>
      </c>
      <c r="EV52" s="8">
        <f>IF(BV52="",0,IFERROR(VLOOKUP(BV47&amp;BV48&amp;BV49&amp;BV50&amp;BV51&amp;BV52,General!I:J,2,FALSE),0))</f>
        <v>0</v>
      </c>
      <c r="EW52" s="1" t="str">
        <f>IF(M51="","",IF(FE51="R","S",IF(EW51="S","C",IF(S51&gt;=0,"S","C"))))</f>
        <v/>
      </c>
      <c r="EX52" s="1" t="str">
        <f>IF(OR(F48&amp;F49&amp;F50="WLW",F49&amp;F50="WW"),"Y","N")</f>
        <v>N</v>
      </c>
      <c r="EY52" s="1" t="str">
        <f ca="1">IF(OR(K48&amp;K49&amp;K50="WLW",K49&amp;K50="WW"),"Y","N")</f>
        <v>N</v>
      </c>
      <c r="EZ52" s="1" t="str">
        <f>IF(OR(R48&amp;R49&amp;R50="WLW",R49&amp;R50="WW"),"Y","N")</f>
        <v>N</v>
      </c>
      <c r="FA52" s="1" t="str">
        <f>IF(M51="","",IF(EW52="S",1,FA51+1))</f>
        <v/>
      </c>
      <c r="FB52" s="14" t="str">
        <f ca="1">IF(FB51="Y","N",IF(M51="","",(IF(AND(F51&amp;F52="WW",OR(EW51&amp;EW52="SC",EW51&amp;EW52="CC")),"Y",IF(AND(F50&amp;F51&amp;F52="WLW",FQ52&lt;&gt;"B",OR(EW50&amp;EW51&amp;EW52="SCC",EW50&amp;EW51&amp;EW52="CCC")),"Y","N")))))</f>
        <v/>
      </c>
      <c r="FC52" s="1" t="str">
        <f ca="1">IF(FC51="Y","N",IF(M51="","",IF(AND(K51&amp;K52="WW",OR(EW51&amp;EW52="SC",EW51&amp;EW52="CC")),"Y",IF(AND(K50&amp;K51&amp;K52="WLW",FS52&lt;&gt;"B",OR(EW50&amp;EW51&amp;EW52="SCC",EW50&amp;EW51&amp;EW52="CCC")),"Y","N"))))</f>
        <v/>
      </c>
      <c r="FD52" s="1" t="str">
        <f ca="1">IF(FD51="Y","N",IF(M51="","",IF(AND(R51&amp;R52="WW",OR(EW51&amp;EW52="SC",EW51&amp;EW52="CC")),"Y",IF(AND(R50&amp;R51&amp;R52="WLW",FU52&lt;&gt;"B",OR(EW50&amp;EW51&amp;EW52="SCC",EW50&amp;EW51&amp;EW52="CCC")),"Y","N"))))</f>
        <v/>
      </c>
      <c r="FE52" s="1" t="str">
        <f>IF(M51="","",IF(AND(S52&lt;0,FA52&gt;2,S52&gt;=(2-FA52)),"R","N"))</f>
        <v/>
      </c>
      <c r="FF52" s="1" t="str">
        <f>IF(M51="","",IF(DS52="B",IF(M51="P",FU52,""),IF(M51="B",FU52,"")))</f>
        <v/>
      </c>
      <c r="FG52" s="1" t="str">
        <f>IF(M51="","",IF(DS52="B",IF(M51="B",FU52,""),IF(M51="P",FU52,"")))</f>
        <v/>
      </c>
      <c r="FH52" s="1" t="str">
        <f>IF(M52="P",IF(FH51="",1,FH51+1),"")</f>
        <v/>
      </c>
      <c r="FI52" s="1" t="str">
        <f>IF(M52="B",IF(FI51="",1,FI51+1),"")</f>
        <v/>
      </c>
      <c r="FJ52" s="1" t="str">
        <f t="shared" si="92"/>
        <v>00000</v>
      </c>
      <c r="FK52" s="1" t="str">
        <f t="shared" si="93"/>
        <v>00000</v>
      </c>
      <c r="FL52" s="1" t="str">
        <f t="shared" si="94"/>
        <v>000000</v>
      </c>
      <c r="FM52" s="1" t="str">
        <f t="shared" si="95"/>
        <v>000000</v>
      </c>
      <c r="FN52" s="1" t="str">
        <f t="shared" si="96"/>
        <v>B</v>
      </c>
      <c r="FO52" s="1" t="str">
        <f t="shared" si="70"/>
        <v>B</v>
      </c>
      <c r="FP52" s="1" t="str">
        <f>IF(DW51="",DX51,DW51)&amp;F51</f>
        <v/>
      </c>
      <c r="FQ52" s="1">
        <f t="shared" ca="1" si="71"/>
        <v>0</v>
      </c>
      <c r="FR52" s="1" t="str">
        <f ca="1">IF(DY51="",DZ51,DY51)&amp;K51</f>
        <v/>
      </c>
      <c r="FS52" s="1">
        <f t="shared" ca="1" si="72"/>
        <v>0</v>
      </c>
      <c r="FT52" s="1" t="str">
        <f>IF(EA51="",EB51,EA51)&amp;R51</f>
        <v/>
      </c>
      <c r="FU52" s="1">
        <f t="shared" ca="1" si="73"/>
        <v>0</v>
      </c>
      <c r="FV52" s="1" t="str">
        <f t="shared" ca="1" si="74"/>
        <v>0</v>
      </c>
      <c r="FW52" s="1" t="str">
        <f t="shared" ca="1" si="75"/>
        <v>0</v>
      </c>
      <c r="FX52" s="1" t="str">
        <f t="shared" ca="1" si="76"/>
        <v>0</v>
      </c>
      <c r="GA52" s="1">
        <f>General!A50</f>
        <v>0</v>
      </c>
      <c r="GB52" s="1">
        <f>General!B50</f>
        <v>0</v>
      </c>
      <c r="GC52" s="1" t="str">
        <f>General!C50</f>
        <v/>
      </c>
      <c r="GD52" s="1">
        <f>General!D50</f>
        <v>0</v>
      </c>
      <c r="GF52" s="1" t="str">
        <f>General!F50</f>
        <v>WLLWW</v>
      </c>
      <c r="GG52" s="1">
        <f>General!G50</f>
        <v>3</v>
      </c>
    </row>
    <row r="53" spans="1:189" ht="15.75" thickBot="1">
      <c r="A53" s="1">
        <v>44</v>
      </c>
      <c r="B53" s="9" t="str">
        <f>IF(M52="","",IF(EC53=ED53,"NB",IF(EC53&gt;ED53,"P"&amp;(EC53-ED53),"B"&amp;(ED53-EC53))))</f>
        <v/>
      </c>
      <c r="C53" s="49" t="str">
        <f t="shared" ca="1" si="1"/>
        <v/>
      </c>
      <c r="D53" s="44" t="str">
        <f t="shared" si="11"/>
        <v/>
      </c>
      <c r="E53" s="45" t="str">
        <f t="shared" si="12"/>
        <v/>
      </c>
      <c r="F53" s="8" t="str">
        <f t="shared" si="89"/>
        <v/>
      </c>
      <c r="H53" s="52"/>
      <c r="I53" s="44"/>
      <c r="J53" s="25" t="str">
        <f t="shared" si="13"/>
        <v/>
      </c>
      <c r="K53" s="13" t="str">
        <f t="shared" ca="1" si="14"/>
        <v/>
      </c>
      <c r="L53" s="30"/>
      <c r="M53" s="16"/>
      <c r="O53" s="9" t="str">
        <f>IF(M52="","",VLOOKUP(CZ53,General!U:V,2,FALSE))</f>
        <v/>
      </c>
      <c r="P53" s="12" t="str">
        <f>IF(M52="","",IF(W53="P",FU53,""))</f>
        <v/>
      </c>
      <c r="Q53" s="25" t="str">
        <f>IF(M52="","",IF(W53="B",FU53,""))</f>
        <v/>
      </c>
      <c r="R53" s="43" t="str">
        <f t="shared" si="15"/>
        <v/>
      </c>
      <c r="S53" s="43">
        <f t="shared" ca="1" si="16"/>
        <v>-1</v>
      </c>
      <c r="T53" s="56" t="str">
        <f>IF(M52="","",IF(EW53="S","",IF(S53&gt;=0,S53,IF(FE53="R",S53,""))))</f>
        <v/>
      </c>
      <c r="U53" s="43" t="str">
        <f>IF(M53="","",IF(T53="",SUM($T$5:$T53)+S53,SUM($T$5:$T53)))</f>
        <v/>
      </c>
      <c r="V53" s="67" t="str">
        <f t="shared" si="85"/>
        <v/>
      </c>
      <c r="W53" s="80" t="str" cm="1">
        <f t="array" aca="1" ref="W53" ca="1">IF(M52="","",INDIRECT(CZ53&amp; CR53))</f>
        <v/>
      </c>
      <c r="X53" s="72" t="str" cm="1">
        <f t="array" aca="1" ref="X53" ca="1">IF(M52="","",INDIRECT(VLOOKUP(CZ53,General!R:T,3,FALSE) &amp; CR53))</f>
        <v/>
      </c>
      <c r="Y53" s="80" t="str">
        <f>IF(M52="","",FN53)</f>
        <v/>
      </c>
      <c r="Z53" s="70" t="str">
        <f t="shared" si="17"/>
        <v/>
      </c>
      <c r="AA53" s="81" t="str">
        <f>IF(M53="","",IF(EE52+EF53&gt;=10,10,IF(EE52+EF53&lt;=-10,-10,EE52+EF53)))</f>
        <v/>
      </c>
      <c r="AB53" s="80" t="str">
        <f>IF(M52="","",IF(FN53="B","P","B"))</f>
        <v/>
      </c>
      <c r="AC53" s="70" t="str">
        <f t="shared" si="18"/>
        <v/>
      </c>
      <c r="AD53" s="81" t="str">
        <f>IF(M53="","",IF(AD52+EG53&gt;=10,10,IF(AD52+EG53&lt;=-10,-10,AD52+EG53)))</f>
        <v/>
      </c>
      <c r="AE53" s="80" t="str">
        <f>IF(M52="","",FO53)</f>
        <v/>
      </c>
      <c r="AF53" s="70" t="str">
        <f t="shared" si="19"/>
        <v/>
      </c>
      <c r="AG53" s="81" t="str">
        <f>IF(M53="","",IF(AG52+EH53&gt;=10,10,IF(AG52+EH53&lt;=-10,-10,AG52+EH53)))</f>
        <v/>
      </c>
      <c r="AH53" s="80" t="str">
        <f>IF(M52="","",IF(FO53="B","P","B"))</f>
        <v/>
      </c>
      <c r="AI53" s="70" t="str">
        <f t="shared" si="20"/>
        <v/>
      </c>
      <c r="AJ53" s="81" t="str">
        <f>IF(M53="","",IF(AJ52+EI53&gt;=10,10,IF(AJ52+EI53&lt;=-10,-10,AJ52+EI53)))</f>
        <v/>
      </c>
      <c r="AK53" s="80" t="str">
        <f t="shared" si="77"/>
        <v/>
      </c>
      <c r="AL53" s="70" t="str">
        <f t="shared" si="21"/>
        <v/>
      </c>
      <c r="AM53" s="81" t="str">
        <f>IF(M53="","",IF(AM52+EJ53&gt;=10,10,IF(AM52+EJ53&lt;=-10,-10,AM52+EJ53)))</f>
        <v/>
      </c>
      <c r="AN53" s="80" t="str">
        <f t="shared" si="22"/>
        <v/>
      </c>
      <c r="AO53" s="70" t="str">
        <f t="shared" si="23"/>
        <v/>
      </c>
      <c r="AP53" s="81" t="str">
        <f>IF(M53="","",IF(AP52+EK53&gt;=10,10,IF(AP52+EK53&lt;=-10,-10,AP52+EK53)))</f>
        <v/>
      </c>
      <c r="AQ53" s="80" t="str">
        <f t="shared" si="24"/>
        <v/>
      </c>
      <c r="AR53" s="70" t="str">
        <f t="shared" si="25"/>
        <v/>
      </c>
      <c r="AS53" s="81" t="str">
        <f>IF(M53="","",IF(AS52+EL53&gt;=10,10,IF(AS52+EL53&lt;=-10,-10,AS52+EL53)))</f>
        <v/>
      </c>
      <c r="AT53" s="80" t="str">
        <f t="shared" si="26"/>
        <v/>
      </c>
      <c r="AU53" s="70" t="str">
        <f t="shared" si="27"/>
        <v/>
      </c>
      <c r="AV53" s="81" t="str">
        <f>IF(M53="","",IF(AV52+EM53&gt;=10,10,IF(AV52+EM53&lt;=-10,-10,AV52+EM53)))</f>
        <v/>
      </c>
      <c r="AW53" s="80" t="str">
        <f t="shared" si="28"/>
        <v/>
      </c>
      <c r="AX53" s="70" t="str">
        <f t="shared" si="29"/>
        <v/>
      </c>
      <c r="AY53" s="81" t="str">
        <f>IF(M53="","",IF(AY52+EN53&gt;=10,10,IF(AY52+EN53&lt;=-10,-10,AY52+EN53)))</f>
        <v/>
      </c>
      <c r="AZ53" s="80" t="str">
        <f t="shared" si="30"/>
        <v/>
      </c>
      <c r="BA53" s="70" t="str">
        <f t="shared" si="31"/>
        <v/>
      </c>
      <c r="BB53" s="81" t="str">
        <f>IF(M53="","",IF(BB52+EO53&gt;=10,10,IF(BB52+EO53&lt;=-10,-10,BB52+EO53)))</f>
        <v/>
      </c>
      <c r="BC53" s="80" t="str">
        <f t="shared" si="32"/>
        <v/>
      </c>
      <c r="BD53" s="70" t="str">
        <f t="shared" si="33"/>
        <v/>
      </c>
      <c r="BE53" s="81" t="str">
        <f>IF(M53="","",IF(BE52+EP53&gt;=10,10,IF(BE52+EP53&lt;=-10,-10,BE52+EP53)))</f>
        <v/>
      </c>
      <c r="BF53" s="80" t="str">
        <f t="shared" si="34"/>
        <v/>
      </c>
      <c r="BG53" s="70" t="str">
        <f t="shared" si="35"/>
        <v/>
      </c>
      <c r="BH53" s="81" t="str">
        <f>IF(M53="","",IF(BH52+EQ53&gt;=10,10,IF(BH52+EQ53&lt;=-10,-10,BH52+EQ53)))</f>
        <v/>
      </c>
      <c r="BI53" s="80" t="str">
        <f t="shared" si="36"/>
        <v/>
      </c>
      <c r="BJ53" s="70" t="str">
        <f t="shared" si="37"/>
        <v/>
      </c>
      <c r="BK53" s="81" t="str">
        <f>IF(M53="","",IF(BK52+ER53&gt;=10,10,IF(BK52+ER53&lt;=-10,-10,BK52+ER53)))</f>
        <v/>
      </c>
      <c r="BL53" s="80" t="str">
        <f t="shared" si="38"/>
        <v/>
      </c>
      <c r="BM53" s="70" t="str">
        <f t="shared" si="39"/>
        <v/>
      </c>
      <c r="BN53" s="81" t="str">
        <f>IF(M53="","",IF(BN52+ES53&gt;=10,10,IF(BN52+ES53&lt;=-10,-10,BN52+ES53)))</f>
        <v/>
      </c>
      <c r="BO53" s="80" t="str">
        <f t="shared" si="40"/>
        <v/>
      </c>
      <c r="BP53" s="70" t="str">
        <f t="shared" si="41"/>
        <v/>
      </c>
      <c r="BQ53" s="81" t="str">
        <f>IF(M53="","",IF(BQ52+ET53&gt;=10,10,IF(BQ52+ET53&lt;=-10,-10,BQ52+ET53)))</f>
        <v/>
      </c>
      <c r="BR53" s="80" t="str">
        <f t="shared" si="42"/>
        <v/>
      </c>
      <c r="BS53" s="70" t="str">
        <f t="shared" si="43"/>
        <v/>
      </c>
      <c r="BT53" s="81" t="str">
        <f>IF(M53="","",IF(BT52+EU53&gt;=10,10,IF(BT52+EU53&lt;=-10,-10,BT52+EU53)))</f>
        <v/>
      </c>
      <c r="BU53" s="80" t="str">
        <f t="shared" si="44"/>
        <v/>
      </c>
      <c r="BV53" s="70" t="str">
        <f t="shared" si="45"/>
        <v/>
      </c>
      <c r="BW53" s="81" t="str">
        <f>IF(M53="","",IF(BW52+EV53&gt;=10,10,IF(BW52+EV53&lt;=-10,-10,BW52+EV53)))</f>
        <v/>
      </c>
      <c r="BX53" s="70">
        <f t="shared" si="46"/>
        <v>0</v>
      </c>
      <c r="BY53" s="70">
        <f t="shared" si="47"/>
        <v>0</v>
      </c>
      <c r="BZ53" s="72"/>
      <c r="CA53" s="80" t="str">
        <f t="shared" si="48"/>
        <v/>
      </c>
      <c r="CB53" s="70" t="str">
        <f t="shared" si="49"/>
        <v/>
      </c>
      <c r="CC53" s="70" t="str">
        <f t="shared" si="50"/>
        <v/>
      </c>
      <c r="CD53" s="70" t="str">
        <f t="shared" si="51"/>
        <v/>
      </c>
      <c r="CE53" s="70" t="str">
        <f t="shared" si="52"/>
        <v/>
      </c>
      <c r="CF53" s="70" t="str">
        <f t="shared" si="53"/>
        <v/>
      </c>
      <c r="CG53" s="70" t="str">
        <f t="shared" si="54"/>
        <v/>
      </c>
      <c r="CH53" s="70" t="str">
        <f t="shared" si="55"/>
        <v/>
      </c>
      <c r="CI53" s="70" t="str">
        <f t="shared" si="56"/>
        <v/>
      </c>
      <c r="CJ53" s="70" t="str">
        <f t="shared" si="57"/>
        <v/>
      </c>
      <c r="CK53" s="70" t="str">
        <f t="shared" si="58"/>
        <v/>
      </c>
      <c r="CL53" s="70" t="str">
        <f t="shared" si="59"/>
        <v/>
      </c>
      <c r="CM53" s="70" t="str">
        <f t="shared" si="60"/>
        <v/>
      </c>
      <c r="CN53" s="70" t="str">
        <f t="shared" si="61"/>
        <v/>
      </c>
      <c r="CO53" s="70" t="str">
        <f t="shared" si="62"/>
        <v/>
      </c>
      <c r="CP53" s="70" t="str">
        <f t="shared" si="63"/>
        <v/>
      </c>
      <c r="CQ53" s="72" t="str">
        <f t="shared" si="64"/>
        <v/>
      </c>
      <c r="CR53" s="9">
        <v>53</v>
      </c>
      <c r="CS53" s="32">
        <f t="shared" si="82"/>
        <v>48</v>
      </c>
      <c r="CT53" s="9" t="str" cm="1">
        <f t="array" ref="CT53">IFERROR(INDEX($CA$4:$CQ$4,_xlfn.AGGREGATE(15,6,COLUMN($CA$4:$CQ$4)-COLUMN($BZ$1)/($CA$53:$CQ$53=MAX($CA$53:$CQ$53)),COLUMNS(CQ$4:$CQ4))),"")</f>
        <v/>
      </c>
      <c r="CU53" s="4" t="str" cm="1">
        <f t="array" ref="CU53">IFERROR(INDEX($CA$4:$CQ$4,_xlfn.AGGREGATE(15,6,COLUMN($CA$4:$CQ$4)-COLUMN($BZ$1)/($CA$53:$CQ$53=MAX($CA$53:$CQ$53)),COLUMNS($CQ$4:CR4))),"")</f>
        <v/>
      </c>
      <c r="CV53" s="4" t="str" cm="1">
        <f t="array" ref="CV53">IFERROR(INDEX($CA$4:$CQ$4,_xlfn.AGGREGATE(15,6,COLUMN($CA$4:$CQ$4)-COLUMN($BZ$1)/($CA$53:$CQ$53=MAX($CA$53:$CQ$53)),COLUMNS($CQ$4:CS4))),"")</f>
        <v/>
      </c>
      <c r="CW53" s="8" t="str" cm="1">
        <f t="array" ref="CW53">IFERROR(INDEX($CA$4:$CQ$4,_xlfn.AGGREGATE(15,6,COLUMN($CA$4:$CQ$4)-COLUMN($BZ$1)/($CA$53:$CQ$53=MAX($CA$53:$CQ$53)),COLUMNS($CQ$4:CT4))),"")</f>
        <v/>
      </c>
      <c r="CX53" s="106" t="str">
        <f t="shared" ca="1" si="78"/>
        <v/>
      </c>
      <c r="CY53" s="4" t="str">
        <f t="shared" ca="1" si="79"/>
        <v>R</v>
      </c>
      <c r="CZ53" s="4" t="str">
        <f t="shared" ca="1" si="91"/>
        <v/>
      </c>
      <c r="DA53" s="8"/>
      <c r="DB53" s="9" t="str">
        <f>IFERROR(VLOOKUP(CT53,General!R:S,2,FALSE),"")</f>
        <v/>
      </c>
      <c r="DC53" s="4" t="str">
        <f>IFERROR(VLOOKUP(CU53,General!R:S,2,FALSE),"")</f>
        <v/>
      </c>
      <c r="DD53" s="4" t="str">
        <f>IFERROR(VLOOKUP(CV53,General!R:S,2,FALSE),"")</f>
        <v/>
      </c>
      <c r="DE53" s="8" t="str">
        <f>IFERROR(VLOOKUP(CW53,General!R:S,2,FALSE),"")</f>
        <v/>
      </c>
      <c r="DF53" s="9">
        <f ca="1">IF(CT53="",-1,COUNTIF(INDIRECT(DB53&amp;$CR$10):INDIRECT(DB53&amp;CR53),"Y"))</f>
        <v>-1</v>
      </c>
      <c r="DG53" s="4">
        <f ca="1">IF(CU53="",-1,COUNTIF(INDIRECT(DC53&amp;$CR$10):INDIRECT(DC53&amp;CR53),"Y"))</f>
        <v>-1</v>
      </c>
      <c r="DH53" s="4">
        <f ca="1">IF(CV53="",-1,COUNTIF(INDIRECT(DD53&amp;$CR$10):INDIRECT(DD53&amp;CR53),"Y"))</f>
        <v>-1</v>
      </c>
      <c r="DI53" s="32">
        <f ca="1">IF(CW53="",-1,COUNTIF(INDIRECT(DE53&amp;$CR$10):INDIRECT(DE53&amp;CR53),"Y"))</f>
        <v>-1</v>
      </c>
      <c r="DJ53" s="9" t="str" cm="1">
        <f t="array" aca="1" ref="DJ53" ca="1">IFERROR(INDEX($CT$53:$CW$53,_xlfn.AGGREGATE(15,6,COLUMN($CT$53:$CW$53)-COLUMN($CS$53)/($DF$53:$DI$53=MAX($DF$53:$DI$53)),COLUMNS($CT$53:CT53))),"")</f>
        <v/>
      </c>
      <c r="DK53" s="9" t="str" cm="1">
        <f t="array" aca="1" ref="DK53" ca="1">IFERROR(INDEX($CT$53:$CW$53,_xlfn.AGGREGATE(15,6,COLUMN($CT$53:$CW$53)-COLUMN($CS$53)/($DF$53:$DI$53=MAX($DF$53:$DI$53)),COLUMNS($CT$53:CU53))),"")</f>
        <v/>
      </c>
      <c r="DL53" s="9" t="str" cm="1">
        <f t="array" aca="1" ref="DL53" ca="1">IFERROR(INDEX($CT$53:$CW$53,_xlfn.AGGREGATE(15,6,COLUMN($CT$53:$CW$53)-COLUMN($CS$53)/($DF$53:$DI$53=MAX($DF$53:$DI$53)),COLUMNS($CT$53:CV53))),"")</f>
        <v/>
      </c>
      <c r="DM53" s="9" t="str" cm="1">
        <f t="array" aca="1" ref="DM53" ca="1">IFERROR(INDEX($CT$53:$CW$53,_xlfn.AGGREGATE(15,6,COLUMN($CT$53:$CW$53)-COLUMN($CS$53)/($DF$53:$DI$53=MAX($DF$53:$DI$53)),COLUMNS($CT$53:CW53))),"")</f>
        <v/>
      </c>
      <c r="DN53" s="117">
        <f t="shared" ca="1" si="80"/>
        <v>4</v>
      </c>
      <c r="DO53" s="32">
        <f t="shared" ca="1" si="81"/>
        <v>0</v>
      </c>
      <c r="DP53" s="8" t="str">
        <f t="shared" ca="1" si="90"/>
        <v/>
      </c>
      <c r="DQ53" s="9" t="str">
        <f t="shared" ca="1" si="5"/>
        <v>T</v>
      </c>
      <c r="DR53" s="4" t="str">
        <f t="shared" ca="1" si="6"/>
        <v>T</v>
      </c>
      <c r="DS53" s="4" t="str">
        <f t="shared" ca="1" si="7"/>
        <v>C</v>
      </c>
      <c r="DT53" s="4" t="str">
        <f t="shared" si="86"/>
        <v/>
      </c>
      <c r="DU53" s="4" t="str">
        <f t="shared" ca="1" si="87"/>
        <v/>
      </c>
      <c r="DV53" s="4" t="str">
        <f t="shared" si="88"/>
        <v/>
      </c>
      <c r="DW53" s="1" t="str">
        <f>IF(M52="","",IF(DQ53="B",IF(M52="P",FQ53,""),IF(M51="B",FQ53,"")))</f>
        <v/>
      </c>
      <c r="DX53" s="1" t="str">
        <f>IF(M52="","",IF(DQ53="B",IF(M52="B",FQ53,""),IF(M51="P",FQ53,"")))</f>
        <v/>
      </c>
      <c r="DY53" s="1" t="str">
        <f>IF(M52="","",IF(DR53="C",IF(M52="B",FS53,""),IF(M51="B",FS53,"")))</f>
        <v/>
      </c>
      <c r="DZ53" s="1" t="str">
        <f>IF(M52="","",IF(DR53="C",IF(M52="P",FS53,""),IF(M51="P",FS53,"")))</f>
        <v/>
      </c>
      <c r="EA53" s="1" t="str">
        <f>IF(M52="","",IF(AND(DW53="L5",DZ53="L5",FG53=""),"L0",FF53))</f>
        <v/>
      </c>
      <c r="EB53" s="1" t="str">
        <f>IF(M52="","",IF(AND(DX53="L5",DZ53="L5",FF53=""),"L0",FG53))</f>
        <v/>
      </c>
      <c r="EC53" s="1">
        <f>IF(D53="",0,IF(OR(D53="B",D53="XB"),1,INT(RIGHT(D53))))+IF(I53="",0,IF(OR(I53="B",I53="XB"),1,INT(RIGHT(I53))))+IF(P53="",0,IF(OR(P53="B",P53="XB"),1,INT(RIGHT(P53))))</f>
        <v>0</v>
      </c>
      <c r="ED53" s="1">
        <f>IF(E53="",0,IF(OR(E53="B",E53="XB"),1,INT(RIGHT(E53))))+IF(J53="",0,IF(OR(J53="B",J53="XB"),1,INT(RIGHT(J53))))+IF(Q53="",0,IF(OR(Q53="B",Q53="XB"),1,INT(RIGHT(Q53))))</f>
        <v>0</v>
      </c>
      <c r="EE53" s="9" t="str">
        <f>IF(M53="","",IF(EE52+EF53&gt;=10,10,IF(EE52+EF53&lt;=-10,-10,EE52+EF53)))</f>
        <v/>
      </c>
      <c r="EF53" s="4">
        <f>IF(Z53="",0,IFERROR(VLOOKUP(Z48&amp;Z49&amp;Z50&amp;Z51&amp;Z52&amp;Z53,General!I:J,2,FALSE),0))</f>
        <v>0</v>
      </c>
      <c r="EG53" s="4">
        <f>IF(AC53="",0,IFERROR(VLOOKUP(AC48&amp;AC49&amp;AC50&amp;AC51&amp;AC52&amp;AC53,General!I:J,2,FALSE),0))</f>
        <v>0</v>
      </c>
      <c r="EH53" s="4">
        <f>IF(AF53="",0,IFERROR(VLOOKUP(AF48&amp;AF49&amp;AF50&amp;AF51&amp;AF52&amp;AF53,General!I:J,2,FALSE),0))</f>
        <v>0</v>
      </c>
      <c r="EI53" s="4">
        <f>IF(AI53="",0,IFERROR(VLOOKUP(AI48&amp;AI49&amp;AI50&amp;AI51&amp;AI52&amp;AI53,General!I:J,2,FALSE),0))</f>
        <v>0</v>
      </c>
      <c r="EJ53" s="4">
        <f>IF(AL53="",0,IFERROR(VLOOKUP(AL48&amp;AL49&amp;AL50&amp;AL51&amp;AL52&amp;AL53,General!I:J,2,FALSE),0))</f>
        <v>0</v>
      </c>
      <c r="EK53" s="4">
        <f>IF(AO53="",0,IFERROR(VLOOKUP(AO48&amp;AO49&amp;AO50&amp;AO51&amp;AO52&amp;AO53,General!I:J,2,FALSE),0))</f>
        <v>0</v>
      </c>
      <c r="EL53" s="4">
        <f>IF(AR53="",0,IFERROR(VLOOKUP(AR48&amp;AR49&amp;AR50&amp;AR51&amp;AR52&amp;AR53,General!I:J,2,FALSE),0))</f>
        <v>0</v>
      </c>
      <c r="EM53" s="4">
        <f>IF(AU53="",0,IFERROR(VLOOKUP(AU48&amp;AU49&amp;AU50&amp;AU51&amp;AU52&amp;AU53,General!I:J,2,FALSE),0))</f>
        <v>0</v>
      </c>
      <c r="EN53" s="4">
        <f>IF(AX53="",0,IFERROR(VLOOKUP(AX48&amp;AX49&amp;AX50&amp;AX51&amp;AX52&amp;AX53,General!I:J,2,FALSE),0))</f>
        <v>0</v>
      </c>
      <c r="EO53" s="4">
        <f>IF(BA53="",0,IFERROR(VLOOKUP(BA48&amp;BA49&amp;BA50&amp;BA51&amp;BA52&amp;BA53,General!I:J,2,FALSE),0))</f>
        <v>0</v>
      </c>
      <c r="EP53" s="4">
        <f>IF(BD53="",0,IFERROR(VLOOKUP(BD48&amp;BD49&amp;BD50&amp;BD51&amp;BD52&amp;BD53,General!I:J,2,FALSE),0))</f>
        <v>0</v>
      </c>
      <c r="EQ53" s="4">
        <f>IF(BG53="",0,IFERROR(VLOOKUP(BG48&amp;BG49&amp;BG50&amp;BG51&amp;BG52&amp;BG53,General!I:J,2,FALSE),0))</f>
        <v>0</v>
      </c>
      <c r="ER53" s="4">
        <f>IF(BJ53="",0,IFERROR(VLOOKUP(BJ48&amp;BJ49&amp;BJ50&amp;BJ51&amp;BJ52&amp;BJ53,General!I:J,2,FALSE),0))</f>
        <v>0</v>
      </c>
      <c r="ES53" s="4">
        <f>IF(BM53="",0,IFERROR(VLOOKUP(BM48&amp;BM49&amp;BM50&amp;BM51&amp;BM52&amp;BM53,General!I:J,2,FALSE),0))</f>
        <v>0</v>
      </c>
      <c r="ET53" s="4">
        <f>IF(BP53="",0,IFERROR(VLOOKUP(BP48&amp;BP49&amp;BP50&amp;BP51&amp;BP52&amp;BP53,General!I:J,2,FALSE),0))</f>
        <v>0</v>
      </c>
      <c r="EU53" s="4">
        <f>IF(BS53="",0,IFERROR(VLOOKUP(BS48&amp;BS49&amp;BS50&amp;BS51&amp;BS52&amp;BS53,General!I:J,2,FALSE),0))</f>
        <v>0</v>
      </c>
      <c r="EV53" s="8">
        <f>IF(BV53="",0,IFERROR(VLOOKUP(BV48&amp;BV49&amp;BV50&amp;BV51&amp;BV52&amp;BV53,General!I:J,2,FALSE),0))</f>
        <v>0</v>
      </c>
      <c r="EW53" s="1" t="str">
        <f>IF(M52="","",IF(FE52="R","S",IF(EW52="S","C",IF(S52&gt;=0,"S","C"))))</f>
        <v/>
      </c>
      <c r="EX53" s="1" t="str">
        <f>IF(OR(F49&amp;F50&amp;F51="WLW",F50&amp;F51="WW"),"Y","N")</f>
        <v>N</v>
      </c>
      <c r="EY53" s="1" t="str">
        <f ca="1">IF(OR(K49&amp;K50&amp;K51="WLW",K50&amp;K51="WW"),"Y","N")</f>
        <v>N</v>
      </c>
      <c r="EZ53" s="1" t="str">
        <f>IF(OR(R49&amp;R50&amp;R51="WLW",R50&amp;R51="WW"),"Y","N")</f>
        <v>N</v>
      </c>
      <c r="FA53" s="1" t="str">
        <f>IF(M52="","",IF(EW53="S",1,FA52+1))</f>
        <v/>
      </c>
      <c r="FB53" s="14" t="str">
        <f ca="1">IF(FB52="Y","N",IF(M52="","",(IF(AND(F52&amp;F53="WW",OR(EW52&amp;EW53="SC",EW52&amp;EW53="CC")),"Y",IF(AND(F51&amp;F52&amp;F53="WLW",FQ53&lt;&gt;"B",OR(EW51&amp;EW52&amp;EW53="SCC",EW51&amp;EW52&amp;EW53="CCC")),"Y","N")))))</f>
        <v/>
      </c>
      <c r="FC53" s="1" t="str">
        <f ca="1">IF(FC52="Y","N",IF(M52="","",IF(AND(K52&amp;K53="WW",OR(EW52&amp;EW53="SC",EW52&amp;EW53="CC")),"Y",IF(AND(K51&amp;K52&amp;K53="WLW",FS53&lt;&gt;"B",OR(EW51&amp;EW52&amp;EW53="SCC",EW51&amp;EW52&amp;EW53="CCC")),"Y","N"))))</f>
        <v/>
      </c>
      <c r="FD53" s="1" t="str">
        <f ca="1">IF(FD52="Y","N",IF(M52="","",IF(AND(R52&amp;R53="WW",OR(EW52&amp;EW53="SC",EW52&amp;EW53="CC")),"Y",IF(AND(R51&amp;R52&amp;R53="WLW",FU53&lt;&gt;"B",OR(EW51&amp;EW52&amp;EW53="SCC",EW51&amp;EW52&amp;EW53="CCC")),"Y","N"))))</f>
        <v/>
      </c>
      <c r="FE53" s="1" t="str">
        <f>IF(M52="","",IF(AND(S53&lt;0,FA53&gt;2,S53&gt;=(2-FA53)),"R","N"))</f>
        <v/>
      </c>
      <c r="FF53" s="1" t="str">
        <f>IF(M52="","",IF(DS53="B",IF(M52="P",FU53,""),IF(M52="B",FU53,"")))</f>
        <v/>
      </c>
      <c r="FG53" s="1" t="str">
        <f>IF(M52="","",IF(DS53="B",IF(M52="B",FU53,""),IF(M52="P",FU53,"")))</f>
        <v/>
      </c>
      <c r="FH53" s="1" t="str">
        <f>IF(M53="P",IF(FH52="",1,FH52+1),"")</f>
        <v/>
      </c>
      <c r="FI53" s="1" t="str">
        <f>IF(M53="B",IF(FI52="",1,FI52+1),"")</f>
        <v/>
      </c>
      <c r="FJ53" s="1" t="str">
        <f t="shared" si="92"/>
        <v>00000</v>
      </c>
      <c r="FK53" s="1" t="str">
        <f t="shared" si="93"/>
        <v>00000</v>
      </c>
      <c r="FL53" s="1" t="str">
        <f t="shared" si="94"/>
        <v>000000</v>
      </c>
      <c r="FM53" s="1" t="str">
        <f t="shared" si="95"/>
        <v>000000</v>
      </c>
      <c r="FN53" s="1" t="str">
        <f t="shared" si="96"/>
        <v>B</v>
      </c>
      <c r="FO53" s="1" t="str">
        <f t="shared" si="70"/>
        <v>B</v>
      </c>
      <c r="FP53" s="1" t="str">
        <f>IF(DW52="",DX52,DW52)&amp;F52</f>
        <v/>
      </c>
      <c r="FQ53" s="1">
        <f t="shared" ca="1" si="71"/>
        <v>0</v>
      </c>
      <c r="FR53" s="1" t="str">
        <f ca="1">IF(DY52="",DZ52,DY52)&amp;K52</f>
        <v/>
      </c>
      <c r="FS53" s="1">
        <f t="shared" ca="1" si="72"/>
        <v>0</v>
      </c>
      <c r="FT53" s="1" t="str">
        <f>IF(EA52="",EB52,EA52)&amp;R52</f>
        <v/>
      </c>
      <c r="FU53" s="1">
        <f t="shared" ca="1" si="73"/>
        <v>0</v>
      </c>
      <c r="FV53" s="1" t="str">
        <f t="shared" ca="1" si="74"/>
        <v>0</v>
      </c>
      <c r="FW53" s="1" t="str">
        <f t="shared" ca="1" si="75"/>
        <v>0</v>
      </c>
      <c r="FX53" s="1" t="str">
        <f t="shared" ca="1" si="76"/>
        <v>0</v>
      </c>
      <c r="GA53" s="1">
        <f>General!A51</f>
        <v>0</v>
      </c>
      <c r="GB53" s="1">
        <f>General!B51</f>
        <v>0</v>
      </c>
      <c r="GC53" s="1" t="str">
        <f>General!C51</f>
        <v/>
      </c>
      <c r="GD53" s="1">
        <f>General!D51</f>
        <v>0</v>
      </c>
      <c r="GF53" s="1" t="str">
        <f>General!F51</f>
        <v>WLWLL</v>
      </c>
      <c r="GG53" s="1">
        <f>General!G51</f>
        <v>-3</v>
      </c>
    </row>
    <row r="54" spans="1:189" ht="15.75" thickBot="1">
      <c r="A54" s="1">
        <v>45</v>
      </c>
      <c r="B54" s="33" t="str">
        <f>IF(M53="","",IF(EC54=ED54,"NB",IF(EC54&gt;ED54,"P"&amp;(EC54-ED54),"B"&amp;(ED54-EC54))))</f>
        <v/>
      </c>
      <c r="C54" s="50" t="str">
        <f t="shared" ca="1" si="1"/>
        <v/>
      </c>
      <c r="D54" s="46" t="str">
        <f t="shared" si="11"/>
        <v/>
      </c>
      <c r="E54" s="47" t="str">
        <f t="shared" si="12"/>
        <v/>
      </c>
      <c r="F54" s="10" t="str">
        <f t="shared" si="89"/>
        <v/>
      </c>
      <c r="H54" s="53"/>
      <c r="I54" s="46"/>
      <c r="J54" s="25" t="str">
        <f t="shared" si="13"/>
        <v/>
      </c>
      <c r="K54" s="13" t="str">
        <f t="shared" ca="1" si="14"/>
        <v/>
      </c>
      <c r="L54" s="30"/>
      <c r="M54" s="17"/>
      <c r="O54" s="9" t="str">
        <f>IF(M53="","",VLOOKUP(CZ54,General!U:V,2,FALSE))</f>
        <v/>
      </c>
      <c r="P54" s="12" t="str">
        <f>IF(M53="","",IF(W54="P",FU54,""))</f>
        <v/>
      </c>
      <c r="Q54" s="25" t="str">
        <f>IF(M53="","",IF(W54="B",FU54,""))</f>
        <v/>
      </c>
      <c r="R54" s="43" t="str">
        <f t="shared" si="15"/>
        <v/>
      </c>
      <c r="S54" s="43">
        <f t="shared" ca="1" si="16"/>
        <v>-1</v>
      </c>
      <c r="T54" s="57" t="str">
        <f>IF(M53="","",IF(EW54="S","",IF(S54&gt;=0,S54,IF(FE54="R",S54,""))))</f>
        <v/>
      </c>
      <c r="U54" s="43" t="str">
        <f>IF(M54="","",IF(T54="",SUM($T$5:$T54)+S54,SUM($T$5:$T54)))</f>
        <v/>
      </c>
      <c r="V54" s="68" t="str">
        <f t="shared" si="85"/>
        <v/>
      </c>
      <c r="W54" s="80" t="str" cm="1">
        <f t="array" aca="1" ref="W54" ca="1">IF(M53="","",INDIRECT(CZ54&amp; CR54))</f>
        <v/>
      </c>
      <c r="X54" s="72" t="str" cm="1">
        <f t="array" aca="1" ref="X54" ca="1">IF(M53="","",INDIRECT(VLOOKUP(CZ54,General!R:T,3,FALSE) &amp; CR54))</f>
        <v/>
      </c>
      <c r="Y54" s="80" t="str">
        <f>IF(M53="","",FN54)</f>
        <v/>
      </c>
      <c r="Z54" s="70" t="str">
        <f t="shared" si="17"/>
        <v/>
      </c>
      <c r="AA54" s="81" t="str">
        <f>IF(M54="","",IF(EE53+EF54&gt;=10,10,IF(EE53+EF54&lt;=-10,-10,EE53+EF54)))</f>
        <v/>
      </c>
      <c r="AB54" s="80" t="str">
        <f>IF(M53="","",IF(FN54="B","P","B"))</f>
        <v/>
      </c>
      <c r="AC54" s="70" t="str">
        <f t="shared" si="18"/>
        <v/>
      </c>
      <c r="AD54" s="81" t="str">
        <f>IF(M54="","",IF(AD53+EG54&gt;=10,10,IF(AD53+EG54&lt;=-10,-10,AD53+EG54)))</f>
        <v/>
      </c>
      <c r="AE54" s="80" t="str">
        <f>IF(M53="","",FO54)</f>
        <v/>
      </c>
      <c r="AF54" s="70" t="str">
        <f t="shared" si="19"/>
        <v/>
      </c>
      <c r="AG54" s="81" t="str">
        <f>IF(M54="","",IF(AG53+EH54&gt;=10,10,IF(AG53+EH54&lt;=-10,-10,AG53+EH54)))</f>
        <v/>
      </c>
      <c r="AH54" s="80" t="str">
        <f>IF(M53="","",IF(FO54="B","P","B"))</f>
        <v/>
      </c>
      <c r="AI54" s="70" t="str">
        <f t="shared" si="20"/>
        <v/>
      </c>
      <c r="AJ54" s="81" t="str">
        <f>IF(M54="","",IF(AJ53+EI54&gt;=10,10,IF(AJ53+EI54&lt;=-10,-10,AJ53+EI54)))</f>
        <v/>
      </c>
      <c r="AK54" s="80" t="str">
        <f t="shared" si="77"/>
        <v/>
      </c>
      <c r="AL54" s="70" t="str">
        <f t="shared" si="21"/>
        <v/>
      </c>
      <c r="AM54" s="81" t="str">
        <f>IF(M54="","",IF(AM53+EJ54&gt;=10,10,IF(AM53+EJ54&lt;=-10,-10,AM53+EJ54)))</f>
        <v/>
      </c>
      <c r="AN54" s="80" t="str">
        <f t="shared" si="22"/>
        <v/>
      </c>
      <c r="AO54" s="70" t="str">
        <f t="shared" si="23"/>
        <v/>
      </c>
      <c r="AP54" s="81" t="str">
        <f>IF(M54="","",IF(AP53+EK54&gt;=10,10,IF(AP53+EK54&lt;=-10,-10,AP53+EK54)))</f>
        <v/>
      </c>
      <c r="AQ54" s="80" t="str">
        <f t="shared" si="24"/>
        <v/>
      </c>
      <c r="AR54" s="70" t="str">
        <f t="shared" si="25"/>
        <v/>
      </c>
      <c r="AS54" s="81" t="str">
        <f>IF(M54="","",IF(AS53+EL54&gt;=10,10,IF(AS53+EL54&lt;=-10,-10,AS53+EL54)))</f>
        <v/>
      </c>
      <c r="AT54" s="80" t="str">
        <f t="shared" si="26"/>
        <v/>
      </c>
      <c r="AU54" s="70" t="str">
        <f t="shared" si="27"/>
        <v/>
      </c>
      <c r="AV54" s="81" t="str">
        <f>IF(M54="","",IF(AV53+EM54&gt;=10,10,IF(AV53+EM54&lt;=-10,-10,AV53+EM54)))</f>
        <v/>
      </c>
      <c r="AW54" s="80" t="str">
        <f t="shared" si="28"/>
        <v/>
      </c>
      <c r="AX54" s="70" t="str">
        <f t="shared" si="29"/>
        <v/>
      </c>
      <c r="AY54" s="81" t="str">
        <f>IF(M54="","",IF(AY53+EN54&gt;=10,10,IF(AY53+EN54&lt;=-10,-10,AY53+EN54)))</f>
        <v/>
      </c>
      <c r="AZ54" s="80" t="str">
        <f t="shared" si="30"/>
        <v/>
      </c>
      <c r="BA54" s="70" t="str">
        <f t="shared" si="31"/>
        <v/>
      </c>
      <c r="BB54" s="81" t="str">
        <f>IF(M54="","",IF(BB53+EO54&gt;=10,10,IF(BB53+EO54&lt;=-10,-10,BB53+EO54)))</f>
        <v/>
      </c>
      <c r="BC54" s="80" t="str">
        <f t="shared" si="32"/>
        <v/>
      </c>
      <c r="BD54" s="70" t="str">
        <f t="shared" si="33"/>
        <v/>
      </c>
      <c r="BE54" s="81" t="str">
        <f>IF(M54="","",IF(BE53+EP54&gt;=10,10,IF(BE53+EP54&lt;=-10,-10,BE53+EP54)))</f>
        <v/>
      </c>
      <c r="BF54" s="80" t="str">
        <f t="shared" si="34"/>
        <v/>
      </c>
      <c r="BG54" s="70" t="str">
        <f t="shared" si="35"/>
        <v/>
      </c>
      <c r="BH54" s="81" t="str">
        <f>IF(M54="","",IF(BH53+EQ54&gt;=10,10,IF(BH53+EQ54&lt;=-10,-10,BH53+EQ54)))</f>
        <v/>
      </c>
      <c r="BI54" s="80" t="str">
        <f t="shared" si="36"/>
        <v/>
      </c>
      <c r="BJ54" s="70" t="str">
        <f t="shared" si="37"/>
        <v/>
      </c>
      <c r="BK54" s="81" t="str">
        <f>IF(M54="","",IF(BK53+ER54&gt;=10,10,IF(BK53+ER54&lt;=-10,-10,BK53+ER54)))</f>
        <v/>
      </c>
      <c r="BL54" s="80" t="str">
        <f t="shared" si="38"/>
        <v/>
      </c>
      <c r="BM54" s="70" t="str">
        <f t="shared" si="39"/>
        <v/>
      </c>
      <c r="BN54" s="81" t="str">
        <f>IF(M54="","",IF(BN53+ES54&gt;=10,10,IF(BN53+ES54&lt;=-10,-10,BN53+ES54)))</f>
        <v/>
      </c>
      <c r="BO54" s="80" t="str">
        <f t="shared" si="40"/>
        <v/>
      </c>
      <c r="BP54" s="70" t="str">
        <f t="shared" si="41"/>
        <v/>
      </c>
      <c r="BQ54" s="81" t="str">
        <f>IF(M54="","",IF(BQ53+ET54&gt;=10,10,IF(BQ53+ET54&lt;=-10,-10,BQ53+ET54)))</f>
        <v/>
      </c>
      <c r="BR54" s="80" t="str">
        <f t="shared" si="42"/>
        <v/>
      </c>
      <c r="BS54" s="70" t="str">
        <f t="shared" si="43"/>
        <v/>
      </c>
      <c r="BT54" s="81" t="str">
        <f>IF(M54="","",IF(BT53+EU54&gt;=10,10,IF(BT53+EU54&lt;=-10,-10,BT53+EU54)))</f>
        <v/>
      </c>
      <c r="BU54" s="80" t="str">
        <f t="shared" si="44"/>
        <v/>
      </c>
      <c r="BV54" s="70" t="str">
        <f t="shared" si="45"/>
        <v/>
      </c>
      <c r="BW54" s="81" t="str">
        <f>IF(M54="","",IF(BW53+EV54&gt;=10,10,IF(BW53+EV54&lt;=-10,-10,BW53+EV54)))</f>
        <v/>
      </c>
      <c r="BX54" s="70">
        <f t="shared" si="46"/>
        <v>0</v>
      </c>
      <c r="BY54" s="70">
        <f t="shared" si="47"/>
        <v>0</v>
      </c>
      <c r="BZ54" s="72"/>
      <c r="CA54" s="80" t="str">
        <f t="shared" si="48"/>
        <v/>
      </c>
      <c r="CB54" s="70" t="str">
        <f t="shared" si="49"/>
        <v/>
      </c>
      <c r="CC54" s="70" t="str">
        <f t="shared" si="50"/>
        <v/>
      </c>
      <c r="CD54" s="70" t="str">
        <f t="shared" si="51"/>
        <v/>
      </c>
      <c r="CE54" s="70" t="str">
        <f t="shared" si="52"/>
        <v/>
      </c>
      <c r="CF54" s="70" t="str">
        <f t="shared" si="53"/>
        <v/>
      </c>
      <c r="CG54" s="70" t="str">
        <f t="shared" si="54"/>
        <v/>
      </c>
      <c r="CH54" s="70" t="str">
        <f t="shared" si="55"/>
        <v/>
      </c>
      <c r="CI54" s="70" t="str">
        <f t="shared" si="56"/>
        <v/>
      </c>
      <c r="CJ54" s="70" t="str">
        <f t="shared" si="57"/>
        <v/>
      </c>
      <c r="CK54" s="70" t="str">
        <f t="shared" si="58"/>
        <v/>
      </c>
      <c r="CL54" s="70" t="str">
        <f t="shared" si="59"/>
        <v/>
      </c>
      <c r="CM54" s="70" t="str">
        <f t="shared" si="60"/>
        <v/>
      </c>
      <c r="CN54" s="70" t="str">
        <f t="shared" si="61"/>
        <v/>
      </c>
      <c r="CO54" s="70" t="str">
        <f t="shared" si="62"/>
        <v/>
      </c>
      <c r="CP54" s="70" t="str">
        <f t="shared" si="63"/>
        <v/>
      </c>
      <c r="CQ54" s="72" t="str">
        <f t="shared" si="64"/>
        <v/>
      </c>
      <c r="CR54" s="9">
        <v>54</v>
      </c>
      <c r="CS54" s="32">
        <f t="shared" si="82"/>
        <v>49</v>
      </c>
      <c r="CT54" s="9" t="str" cm="1">
        <f t="array" ref="CT54">IFERROR(INDEX($CA$4:$CQ$4,_xlfn.AGGREGATE(15,6,COLUMN($CA$4:$CQ$4)-COLUMN($BZ$1)/($CA$54:$CQ$54=MAX($CA$54:$CQ$54)),COLUMNS(CQ$4:$CQ4))),"")</f>
        <v/>
      </c>
      <c r="CU54" s="4" t="str" cm="1">
        <f t="array" ref="CU54">IFERROR(INDEX($CA$4:$CQ$4,_xlfn.AGGREGATE(15,6,COLUMN($CA$4:$CQ$4)-COLUMN($BZ$1)/($CA$54:$CQ$54=MAX($CA$54:$CQ$54)),COLUMNS($CQ$4:CR4))),"")</f>
        <v/>
      </c>
      <c r="CV54" s="4" t="str" cm="1">
        <f t="array" ref="CV54">IFERROR(INDEX($CA$4:$CQ$4,_xlfn.AGGREGATE(15,6,COLUMN($CA$4:$CQ$4)-COLUMN($BZ$1)/($CA$54:$CQ$54=MAX($CA$54:$CQ$54)),COLUMNS($CQ$4:CS4))),"")</f>
        <v/>
      </c>
      <c r="CW54" s="8" t="str" cm="1">
        <f t="array" ref="CW54">IFERROR(INDEX($CA$4:$CQ$4,_xlfn.AGGREGATE(15,6,COLUMN($CA$4:$CQ$4)-COLUMN($BZ$1)/($CA$54:$CQ$54=MAX($CA$54:$CQ$54)),COLUMNS($CQ$4:CT4))),"")</f>
        <v/>
      </c>
      <c r="CX54" s="106" t="str">
        <f t="shared" ca="1" si="78"/>
        <v/>
      </c>
      <c r="CY54" s="4" t="str">
        <f t="shared" ca="1" si="79"/>
        <v>R</v>
      </c>
      <c r="CZ54" s="4" t="str">
        <f t="shared" ca="1" si="91"/>
        <v/>
      </c>
      <c r="DA54" s="8"/>
      <c r="DB54" s="9" t="str">
        <f>IFERROR(VLOOKUP(CT54,General!R:S,2,FALSE),"")</f>
        <v/>
      </c>
      <c r="DC54" s="4" t="str">
        <f>IFERROR(VLOOKUP(CU54,General!R:S,2,FALSE),"")</f>
        <v/>
      </c>
      <c r="DD54" s="4" t="str">
        <f>IFERROR(VLOOKUP(CV54,General!R:S,2,FALSE),"")</f>
        <v/>
      </c>
      <c r="DE54" s="8" t="str">
        <f>IFERROR(VLOOKUP(CW54,General!R:S,2,FALSE),"")</f>
        <v/>
      </c>
      <c r="DF54" s="9">
        <f ca="1">IF(CT54="",-1,COUNTIF(INDIRECT(DB54&amp;$CR$10):INDIRECT(DB54&amp;CR54),"Y"))</f>
        <v>-1</v>
      </c>
      <c r="DG54" s="4">
        <f ca="1">IF(CU54="",-1,COUNTIF(INDIRECT(DC54&amp;$CR$10):INDIRECT(DC54&amp;CR54),"Y"))</f>
        <v>-1</v>
      </c>
      <c r="DH54" s="4">
        <f ca="1">IF(CV54="",-1,COUNTIF(INDIRECT(DD54&amp;$CR$10):INDIRECT(DD54&amp;CR54),"Y"))</f>
        <v>-1</v>
      </c>
      <c r="DI54" s="32">
        <f ca="1">IF(CW54="",-1,COUNTIF(INDIRECT(DE54&amp;$CR$10):INDIRECT(DE54&amp;CR54),"Y"))</f>
        <v>-1</v>
      </c>
      <c r="DJ54" s="9" t="str" cm="1">
        <f t="array" aca="1" ref="DJ54" ca="1">IFERROR(INDEX($CT$54:$CW$54,_xlfn.AGGREGATE(15,6,COLUMN($CT$54:$CW$54)-COLUMN($CS$54)/($DF$54:$DI$54=MAX($DF$54:$DI$54)),COLUMNS($CT$54:CT54))),"")</f>
        <v/>
      </c>
      <c r="DK54" s="9" t="str" cm="1">
        <f t="array" aca="1" ref="DK54" ca="1">IFERROR(INDEX($CT$54:$CW$54,_xlfn.AGGREGATE(15,6,COLUMN($CT$54:$CW$54)-COLUMN($CS$54)/($DF$54:$DI$54=MAX($DF$54:$DI$54)),COLUMNS($CT$54:CU54))),"")</f>
        <v/>
      </c>
      <c r="DL54" s="9" t="str" cm="1">
        <f t="array" aca="1" ref="DL54" ca="1">IFERROR(INDEX($CT$54:$CW$54,_xlfn.AGGREGATE(15,6,COLUMN($CT$54:$CW$54)-COLUMN($CS$54)/($DF$54:$DI$54=MAX($DF$54:$DI$54)),COLUMNS($CT$54:CV54))),"")</f>
        <v/>
      </c>
      <c r="DM54" s="9" t="str" cm="1">
        <f t="array" aca="1" ref="DM54" ca="1">IFERROR(INDEX($CT$54:$CW$54,_xlfn.AGGREGATE(15,6,COLUMN($CT$54:$CW$54)-COLUMN($CS$54)/($DF$54:$DI$54=MAX($DF$54:$DI$54)),COLUMNS($CT$54:CW54))),"")</f>
        <v/>
      </c>
      <c r="DN54" s="117">
        <f t="shared" ca="1" si="80"/>
        <v>4</v>
      </c>
      <c r="DO54" s="32">
        <f t="shared" ca="1" si="81"/>
        <v>0</v>
      </c>
      <c r="DP54" s="8" t="str">
        <f t="shared" ca="1" si="90"/>
        <v/>
      </c>
      <c r="DQ54" s="9" t="str">
        <f t="shared" ca="1" si="5"/>
        <v>T</v>
      </c>
      <c r="DR54" s="4" t="str">
        <f t="shared" ca="1" si="6"/>
        <v>T</v>
      </c>
      <c r="DS54" s="4" t="str">
        <f t="shared" ca="1" si="7"/>
        <v>C</v>
      </c>
      <c r="DT54" s="4" t="str">
        <f t="shared" si="86"/>
        <v/>
      </c>
      <c r="DU54" s="4" t="str">
        <f t="shared" ca="1" si="87"/>
        <v/>
      </c>
      <c r="DV54" s="4" t="str">
        <f t="shared" si="88"/>
        <v/>
      </c>
      <c r="DW54" s="1" t="str">
        <f>IF(M53="","",IF(DQ54="B",IF(M53="P",FQ54,""),IF(M52="B",FQ54,"")))</f>
        <v/>
      </c>
      <c r="DX54" s="1" t="str">
        <f>IF(M53="","",IF(DQ54="B",IF(M53="B",FQ54,""),IF(M52="P",FQ54,"")))</f>
        <v/>
      </c>
      <c r="DY54" s="1" t="str">
        <f>IF(M53="","",IF(DR54="C",IF(M53="B",FS54,""),IF(M52="B",FS54,"")))</f>
        <v/>
      </c>
      <c r="DZ54" s="1" t="str">
        <f>IF(M53="","",IF(DR54="C",IF(M53="P",FS54,""),IF(M52="P",FS54,"")))</f>
        <v/>
      </c>
      <c r="EA54" s="1" t="str">
        <f>IF(M53="","",IF(AND(DW54="L5",DZ54="L5",FG54=""),"L0",FF54))</f>
        <v/>
      </c>
      <c r="EB54" s="1" t="str">
        <f>IF(M53="","",IF(AND(DX54="L5",DZ54="L5",FF54=""),"L0",FG54))</f>
        <v/>
      </c>
      <c r="EC54" s="1">
        <f>IF(D54="",0,IF(OR(D54="B",D54="XB"),1,INT(RIGHT(D54))))+IF(I54="",0,IF(OR(I54="B",I54="XB"),1,INT(RIGHT(I54))))+IF(P54="",0,IF(OR(P54="B",P54="XB"),1,INT(RIGHT(P54))))</f>
        <v>0</v>
      </c>
      <c r="ED54" s="1">
        <f>IF(E54="",0,IF(OR(E54="B",E54="XB"),1,INT(RIGHT(E54))))+IF(J54="",0,IF(OR(J54="B",J54="XB"),1,INT(RIGHT(J54))))+IF(Q54="",0,IF(OR(Q54="B",Q54="XB"),1,INT(RIGHT(Q54))))</f>
        <v>0</v>
      </c>
      <c r="EE54" s="9" t="str">
        <f>IF(M54="","",IF(EE53+EF54&gt;=10,10,IF(EE53+EF54&lt;=-10,-10,EE53+EF54)))</f>
        <v/>
      </c>
      <c r="EF54" s="4">
        <f>IF(Z54="",0,IFERROR(VLOOKUP(Z49&amp;Z50&amp;Z51&amp;Z52&amp;Z53&amp;Z54,General!I:J,2,FALSE),0))</f>
        <v>0</v>
      </c>
      <c r="EG54" s="4">
        <f>IF(AC54="",0,IFERROR(VLOOKUP(AC49&amp;AC50&amp;AC51&amp;AC52&amp;AC53&amp;AC54,General!I:J,2,FALSE),0))</f>
        <v>0</v>
      </c>
      <c r="EH54" s="4">
        <f>IF(AF54="",0,IFERROR(VLOOKUP(AF49&amp;AF50&amp;AF51&amp;AF52&amp;AF53&amp;AF54,General!I:J,2,FALSE),0))</f>
        <v>0</v>
      </c>
      <c r="EI54" s="4">
        <f>IF(AI54="",0,IFERROR(VLOOKUP(AI49&amp;AI50&amp;AI51&amp;AI52&amp;AI53&amp;AI54,General!I:J,2,FALSE),0))</f>
        <v>0</v>
      </c>
      <c r="EJ54" s="4">
        <f>IF(AL54="",0,IFERROR(VLOOKUP(AL49&amp;AL50&amp;AL51&amp;AL52&amp;AL53&amp;AL54,General!I:J,2,FALSE),0))</f>
        <v>0</v>
      </c>
      <c r="EK54" s="4">
        <f>IF(AO54="",0,IFERROR(VLOOKUP(AO49&amp;AO50&amp;AO51&amp;AO52&amp;AO53&amp;AO54,General!I:J,2,FALSE),0))</f>
        <v>0</v>
      </c>
      <c r="EL54" s="4">
        <f>IF(AR54="",0,IFERROR(VLOOKUP(AR49&amp;AR50&amp;AR51&amp;AR52&amp;AR53&amp;AR54,General!I:J,2,FALSE),0))</f>
        <v>0</v>
      </c>
      <c r="EM54" s="4">
        <f>IF(AU54="",0,IFERROR(VLOOKUP(AU49&amp;AU50&amp;AU51&amp;AU52&amp;AU53&amp;AU54,General!I:J,2,FALSE),0))</f>
        <v>0</v>
      </c>
      <c r="EN54" s="4">
        <f>IF(AX54="",0,IFERROR(VLOOKUP(AX49&amp;AX50&amp;AX51&amp;AX52&amp;AX53&amp;AX54,General!I:J,2,FALSE),0))</f>
        <v>0</v>
      </c>
      <c r="EO54" s="4">
        <f>IF(BA54="",0,IFERROR(VLOOKUP(BA49&amp;BA50&amp;BA51&amp;BA52&amp;BA53&amp;BA54,General!I:J,2,FALSE),0))</f>
        <v>0</v>
      </c>
      <c r="EP54" s="4">
        <f>IF(BD54="",0,IFERROR(VLOOKUP(BD49&amp;BD50&amp;BD51&amp;BD52&amp;BD53&amp;BD54,General!I:J,2,FALSE),0))</f>
        <v>0</v>
      </c>
      <c r="EQ54" s="4">
        <f>IF(BG54="",0,IFERROR(VLOOKUP(BG49&amp;BG50&amp;BG51&amp;BG52&amp;BG53&amp;BG54,General!I:J,2,FALSE),0))</f>
        <v>0</v>
      </c>
      <c r="ER54" s="4">
        <f>IF(BJ54="",0,IFERROR(VLOOKUP(BJ49&amp;BJ50&amp;BJ51&amp;BJ52&amp;BJ53&amp;BJ54,General!I:J,2,FALSE),0))</f>
        <v>0</v>
      </c>
      <c r="ES54" s="4">
        <f>IF(BM54="",0,IFERROR(VLOOKUP(BM49&amp;BM50&amp;BM51&amp;BM52&amp;BM53&amp;BM54,General!I:J,2,FALSE),0))</f>
        <v>0</v>
      </c>
      <c r="ET54" s="4">
        <f>IF(BP54="",0,IFERROR(VLOOKUP(BP49&amp;BP50&amp;BP51&amp;BP52&amp;BP53&amp;BP54,General!I:J,2,FALSE),0))</f>
        <v>0</v>
      </c>
      <c r="EU54" s="4">
        <f>IF(BS54="",0,IFERROR(VLOOKUP(BS49&amp;BS50&amp;BS51&amp;BS52&amp;BS53&amp;BS54,General!I:J,2,FALSE),0))</f>
        <v>0</v>
      </c>
      <c r="EV54" s="8">
        <f>IF(BV54="",0,IFERROR(VLOOKUP(BV49&amp;BV50&amp;BV51&amp;BV52&amp;BV53&amp;BV54,General!I:J,2,FALSE),0))</f>
        <v>0</v>
      </c>
      <c r="EW54" s="1" t="str">
        <f>IF(M53="","",IF(FE53="R","S",IF(EW53="S","C",IF(S53&gt;=0,"S","C"))))</f>
        <v/>
      </c>
      <c r="EX54" s="1" t="str">
        <f>IF(OR(F50&amp;F51&amp;F52="WLW",F51&amp;F52="WW"),"Y","N")</f>
        <v>N</v>
      </c>
      <c r="EY54" s="1" t="str">
        <f ca="1">IF(OR(K50&amp;K51&amp;K52="WLW",K51&amp;K52="WW"),"Y","N")</f>
        <v>N</v>
      </c>
      <c r="EZ54" s="1" t="str">
        <f>IF(OR(R50&amp;R51&amp;R52="WLW",R51&amp;R52="WW"),"Y","N")</f>
        <v>N</v>
      </c>
      <c r="FA54" s="1" t="str">
        <f>IF(M53="","",IF(EW54="S",1,FA53+1))</f>
        <v/>
      </c>
      <c r="FB54" s="14" t="str">
        <f ca="1">IF(FB53="Y","N",IF(M53="","",(IF(AND(F53&amp;F54="WW",OR(EW53&amp;EW54="SC",EW53&amp;EW54="CC")),"Y",IF(AND(F52&amp;F53&amp;F54="WLW",FQ54&lt;&gt;"B",OR(EW52&amp;EW53&amp;EW54="SCC",EW52&amp;EW53&amp;EW54="CCC")),"Y","N")))))</f>
        <v/>
      </c>
      <c r="FC54" s="1" t="str">
        <f ca="1">IF(FC53="Y","N",IF(M53="","",IF(AND(K53&amp;K54="WW",OR(EW53&amp;EW54="SC",EW53&amp;EW54="CC")),"Y",IF(AND(K52&amp;K53&amp;K54="WLW",FS54&lt;&gt;"B",OR(EW52&amp;EW53&amp;EW54="SCC",EW52&amp;EW53&amp;EW54="CCC")),"Y","N"))))</f>
        <v/>
      </c>
      <c r="FD54" s="1" t="str">
        <f ca="1">IF(FD53="Y","N",IF(M53="","",IF(AND(R53&amp;R54="WW",OR(EW53&amp;EW54="SC",EW53&amp;EW54="CC")),"Y",IF(AND(R52&amp;R53&amp;R54="WLW",FU54&lt;&gt;"B",OR(EW52&amp;EW53&amp;EW54="SCC",EW52&amp;EW53&amp;EW54="CCC")),"Y","N"))))</f>
        <v/>
      </c>
      <c r="FE54" s="1" t="str">
        <f>IF(M53="","",IF(AND(S54&lt;0,FA54&gt;2,S54&gt;=(2-FA54)),"R","N"))</f>
        <v/>
      </c>
      <c r="FF54" s="1" t="str">
        <f>IF(M53="","",IF(DS54="B",IF(M53="P",FU54,""),IF(M53="B",FU54,"")))</f>
        <v/>
      </c>
      <c r="FG54" s="1" t="str">
        <f>IF(M53="","",IF(DS54="B",IF(M53="B",FU54,""),IF(M53="P",FU54,"")))</f>
        <v/>
      </c>
      <c r="FH54" s="1" t="str">
        <f>IF(M54="P",IF(FH53="",1,FH53+1),"")</f>
        <v/>
      </c>
      <c r="FI54" s="1" t="str">
        <f>IF(M54="B",IF(FI53="",1,FI53+1),"")</f>
        <v/>
      </c>
      <c r="FJ54" s="1" t="str">
        <f t="shared" si="92"/>
        <v>00000</v>
      </c>
      <c r="FK54" s="1" t="str">
        <f t="shared" si="93"/>
        <v>00000</v>
      </c>
      <c r="FL54" s="1" t="str">
        <f t="shared" si="94"/>
        <v>000000</v>
      </c>
      <c r="FM54" s="1" t="str">
        <f t="shared" si="95"/>
        <v>000000</v>
      </c>
      <c r="FN54" s="1" t="str">
        <f t="shared" si="96"/>
        <v>B</v>
      </c>
      <c r="FO54" s="1" t="str">
        <f t="shared" si="70"/>
        <v>B</v>
      </c>
      <c r="FP54" s="1" t="str">
        <f>IF(DW53="",DX53,DW53)&amp;F53</f>
        <v/>
      </c>
      <c r="FQ54" s="1">
        <f t="shared" ca="1" si="71"/>
        <v>0</v>
      </c>
      <c r="FR54" s="1" t="str">
        <f ca="1">IF(DY53="",DZ53,DY53)&amp;K53</f>
        <v/>
      </c>
      <c r="FS54" s="1">
        <f t="shared" ca="1" si="72"/>
        <v>0</v>
      </c>
      <c r="FT54" s="1" t="str">
        <f>IF(EA53="",EB53,EA53)&amp;R53</f>
        <v/>
      </c>
      <c r="FU54" s="1">
        <f t="shared" ca="1" si="73"/>
        <v>0</v>
      </c>
      <c r="FV54" s="1" t="str">
        <f t="shared" ca="1" si="74"/>
        <v>0</v>
      </c>
      <c r="FW54" s="1" t="str">
        <f t="shared" ca="1" si="75"/>
        <v>0</v>
      </c>
      <c r="FX54" s="1" t="str">
        <f t="shared" ca="1" si="76"/>
        <v>0</v>
      </c>
      <c r="GA54" s="1">
        <f>General!A52</f>
        <v>0</v>
      </c>
      <c r="GB54" s="1">
        <f>General!B52</f>
        <v>0</v>
      </c>
      <c r="GC54" s="1" t="str">
        <f>General!C52</f>
        <v/>
      </c>
      <c r="GD54" s="1">
        <f>General!D52</f>
        <v>0</v>
      </c>
      <c r="GF54" s="1" t="str">
        <f>General!F52</f>
        <v>WLWLW</v>
      </c>
      <c r="GG54" s="1">
        <f>General!G52</f>
        <v>1</v>
      </c>
    </row>
    <row r="55" spans="1:189" ht="15.75" thickBot="1">
      <c r="A55" s="1">
        <v>46</v>
      </c>
      <c r="B55" s="11" t="str">
        <f>IF(M54="","",IF(EC55=ED55,"NB",IF(EC55&gt;ED55,"P"&amp;(EC55-ED55),"B"&amp;(ED55-EC55))))</f>
        <v/>
      </c>
      <c r="C55" s="48" t="str">
        <f t="shared" ca="1" si="1"/>
        <v/>
      </c>
      <c r="D55" s="12" t="str">
        <f t="shared" si="11"/>
        <v/>
      </c>
      <c r="E55" s="25" t="str">
        <f t="shared" si="12"/>
        <v/>
      </c>
      <c r="F55" s="13" t="str">
        <f t="shared" si="89"/>
        <v/>
      </c>
      <c r="H55" s="51"/>
      <c r="I55" s="12"/>
      <c r="J55" s="25" t="str">
        <f t="shared" si="13"/>
        <v/>
      </c>
      <c r="K55" s="13" t="str">
        <f t="shared" ca="1" si="14"/>
        <v/>
      </c>
      <c r="L55" s="30"/>
      <c r="M55" s="15"/>
      <c r="O55" s="9" t="str">
        <f>IF(M54="","",VLOOKUP(CZ55,General!U:V,2,FALSE))</f>
        <v/>
      </c>
      <c r="P55" s="12" t="str">
        <f>IF(M54="","",IF(W55="P",FU55,""))</f>
        <v/>
      </c>
      <c r="Q55" s="25" t="str">
        <f>IF(M54="","",IF(W55="B",FU55,""))</f>
        <v/>
      </c>
      <c r="R55" s="43" t="str">
        <f t="shared" si="15"/>
        <v/>
      </c>
      <c r="S55" s="43">
        <f t="shared" ca="1" si="16"/>
        <v>-1</v>
      </c>
      <c r="T55" s="54" t="str">
        <f>IF(M54="","",IF(EW55="S","",IF(S55&gt;=0,S55,IF(FE55="R",S55,""))))</f>
        <v/>
      </c>
      <c r="U55" s="43" t="str">
        <f>IF(M55="","",IF(T55="",SUM($T$5:$T55)+S55,SUM($T$5:$T55)))</f>
        <v/>
      </c>
      <c r="V55" s="66" t="str">
        <f t="shared" si="85"/>
        <v/>
      </c>
      <c r="W55" s="80" t="str" cm="1">
        <f t="array" aca="1" ref="W55" ca="1">IF(M54="","",INDIRECT(CZ55&amp; CR55))</f>
        <v/>
      </c>
      <c r="X55" s="72" t="str" cm="1">
        <f t="array" aca="1" ref="X55" ca="1">IF(M54="","",INDIRECT(VLOOKUP(CZ55,General!R:T,3,FALSE) &amp; CR55))</f>
        <v/>
      </c>
      <c r="Y55" s="80" t="str">
        <f>IF(M54="","",FN55)</f>
        <v/>
      </c>
      <c r="Z55" s="70" t="str">
        <f t="shared" si="17"/>
        <v/>
      </c>
      <c r="AA55" s="81" t="str">
        <f>IF(M55="","",IF(EE54+EF55&gt;=10,10,IF(EE54+EF55&lt;=-10,-10,EE54+EF55)))</f>
        <v/>
      </c>
      <c r="AB55" s="80" t="str">
        <f>IF(M54="","",IF(FN55="B","P","B"))</f>
        <v/>
      </c>
      <c r="AC55" s="70" t="str">
        <f t="shared" si="18"/>
        <v/>
      </c>
      <c r="AD55" s="81" t="str">
        <f>IF(M55="","",IF(AD54+EG55&gt;=10,10,IF(AD54+EG55&lt;=-10,-10,AD54+EG55)))</f>
        <v/>
      </c>
      <c r="AE55" s="80" t="str">
        <f>IF(M54="","",FO55)</f>
        <v/>
      </c>
      <c r="AF55" s="70" t="str">
        <f t="shared" si="19"/>
        <v/>
      </c>
      <c r="AG55" s="81" t="str">
        <f>IF(M55="","",IF(AG54+EH55&gt;=10,10,IF(AG54+EH55&lt;=-10,-10,AG54+EH55)))</f>
        <v/>
      </c>
      <c r="AH55" s="80" t="str">
        <f>IF(M54="","",IF(FO55="B","P","B"))</f>
        <v/>
      </c>
      <c r="AI55" s="70" t="str">
        <f t="shared" si="20"/>
        <v/>
      </c>
      <c r="AJ55" s="81" t="str">
        <f>IF(M55="","",IF(AJ54+EI55&gt;=10,10,IF(AJ54+EI55&lt;=-10,-10,AJ54+EI55)))</f>
        <v/>
      </c>
      <c r="AK55" s="80" t="str">
        <f t="shared" si="77"/>
        <v/>
      </c>
      <c r="AL55" s="70" t="str">
        <f t="shared" si="21"/>
        <v/>
      </c>
      <c r="AM55" s="81" t="str">
        <f>IF(M55="","",IF(AM54+EJ55&gt;=10,10,IF(AM54+EJ55&lt;=-10,-10,AM54+EJ55)))</f>
        <v/>
      </c>
      <c r="AN55" s="80" t="str">
        <f t="shared" si="22"/>
        <v/>
      </c>
      <c r="AO55" s="70" t="str">
        <f t="shared" si="23"/>
        <v/>
      </c>
      <c r="AP55" s="81" t="str">
        <f>IF(M55="","",IF(AP54+EK55&gt;=10,10,IF(AP54+EK55&lt;=-10,-10,AP54+EK55)))</f>
        <v/>
      </c>
      <c r="AQ55" s="80" t="str">
        <f t="shared" si="24"/>
        <v/>
      </c>
      <c r="AR55" s="70" t="str">
        <f t="shared" si="25"/>
        <v/>
      </c>
      <c r="AS55" s="81" t="str">
        <f>IF(M55="","",IF(AS54+EL55&gt;=10,10,IF(AS54+EL55&lt;=-10,-10,AS54+EL55)))</f>
        <v/>
      </c>
      <c r="AT55" s="80" t="str">
        <f t="shared" si="26"/>
        <v/>
      </c>
      <c r="AU55" s="70" t="str">
        <f t="shared" si="27"/>
        <v/>
      </c>
      <c r="AV55" s="81" t="str">
        <f>IF(M55="","",IF(AV54+EM55&gt;=10,10,IF(AV54+EM55&lt;=-10,-10,AV54+EM55)))</f>
        <v/>
      </c>
      <c r="AW55" s="80" t="str">
        <f t="shared" si="28"/>
        <v/>
      </c>
      <c r="AX55" s="70" t="str">
        <f t="shared" si="29"/>
        <v/>
      </c>
      <c r="AY55" s="81" t="str">
        <f>IF(M55="","",IF(AY54+EN55&gt;=10,10,IF(AY54+EN55&lt;=-10,-10,AY54+EN55)))</f>
        <v/>
      </c>
      <c r="AZ55" s="80" t="str">
        <f t="shared" si="30"/>
        <v/>
      </c>
      <c r="BA55" s="70" t="str">
        <f t="shared" si="31"/>
        <v/>
      </c>
      <c r="BB55" s="81" t="str">
        <f>IF(M55="","",IF(BB54+EO55&gt;=10,10,IF(BB54+EO55&lt;=-10,-10,BB54+EO55)))</f>
        <v/>
      </c>
      <c r="BC55" s="80" t="str">
        <f t="shared" si="32"/>
        <v/>
      </c>
      <c r="BD55" s="70" t="str">
        <f t="shared" si="33"/>
        <v/>
      </c>
      <c r="BE55" s="81" t="str">
        <f>IF(M55="","",IF(BE54+EP55&gt;=10,10,IF(BE54+EP55&lt;=-10,-10,BE54+EP55)))</f>
        <v/>
      </c>
      <c r="BF55" s="80" t="str">
        <f t="shared" si="34"/>
        <v/>
      </c>
      <c r="BG55" s="70" t="str">
        <f t="shared" si="35"/>
        <v/>
      </c>
      <c r="BH55" s="81" t="str">
        <f>IF(M55="","",IF(BH54+EQ55&gt;=10,10,IF(BH54+EQ55&lt;=-10,-10,BH54+EQ55)))</f>
        <v/>
      </c>
      <c r="BI55" s="80" t="str">
        <f t="shared" si="36"/>
        <v/>
      </c>
      <c r="BJ55" s="70" t="str">
        <f t="shared" si="37"/>
        <v/>
      </c>
      <c r="BK55" s="81" t="str">
        <f>IF(M55="","",IF(BK54+ER55&gt;=10,10,IF(BK54+ER55&lt;=-10,-10,BK54+ER55)))</f>
        <v/>
      </c>
      <c r="BL55" s="80" t="str">
        <f t="shared" si="38"/>
        <v/>
      </c>
      <c r="BM55" s="70" t="str">
        <f t="shared" si="39"/>
        <v/>
      </c>
      <c r="BN55" s="81" t="str">
        <f>IF(M55="","",IF(BN54+ES55&gt;=10,10,IF(BN54+ES55&lt;=-10,-10,BN54+ES55)))</f>
        <v/>
      </c>
      <c r="BO55" s="80" t="str">
        <f t="shared" si="40"/>
        <v/>
      </c>
      <c r="BP55" s="70" t="str">
        <f t="shared" si="41"/>
        <v/>
      </c>
      <c r="BQ55" s="81" t="str">
        <f>IF(M55="","",IF(BQ54+ET55&gt;=10,10,IF(BQ54+ET55&lt;=-10,-10,BQ54+ET55)))</f>
        <v/>
      </c>
      <c r="BR55" s="80" t="str">
        <f t="shared" si="42"/>
        <v/>
      </c>
      <c r="BS55" s="70" t="str">
        <f t="shared" si="43"/>
        <v/>
      </c>
      <c r="BT55" s="81" t="str">
        <f>IF(M55="","",IF(BT54+EU55&gt;=10,10,IF(BT54+EU55&lt;=-10,-10,BT54+EU55)))</f>
        <v/>
      </c>
      <c r="BU55" s="80" t="str">
        <f t="shared" si="44"/>
        <v/>
      </c>
      <c r="BV55" s="70" t="str">
        <f t="shared" si="45"/>
        <v/>
      </c>
      <c r="BW55" s="81" t="str">
        <f>IF(M55="","",IF(BW54+EV55&gt;=10,10,IF(BW54+EV55&lt;=-10,-10,BW54+EV55)))</f>
        <v/>
      </c>
      <c r="BX55" s="70">
        <f t="shared" si="46"/>
        <v>0</v>
      </c>
      <c r="BY55" s="70">
        <f t="shared" si="47"/>
        <v>0</v>
      </c>
      <c r="BZ55" s="72"/>
      <c r="CA55" s="80" t="str">
        <f t="shared" si="48"/>
        <v/>
      </c>
      <c r="CB55" s="70" t="str">
        <f t="shared" si="49"/>
        <v/>
      </c>
      <c r="CC55" s="70" t="str">
        <f t="shared" si="50"/>
        <v/>
      </c>
      <c r="CD55" s="70" t="str">
        <f t="shared" si="51"/>
        <v/>
      </c>
      <c r="CE55" s="70" t="str">
        <f t="shared" si="52"/>
        <v/>
      </c>
      <c r="CF55" s="70" t="str">
        <f t="shared" si="53"/>
        <v/>
      </c>
      <c r="CG55" s="70" t="str">
        <f t="shared" si="54"/>
        <v/>
      </c>
      <c r="CH55" s="70" t="str">
        <f t="shared" si="55"/>
        <v/>
      </c>
      <c r="CI55" s="70" t="str">
        <f t="shared" si="56"/>
        <v/>
      </c>
      <c r="CJ55" s="70" t="str">
        <f t="shared" si="57"/>
        <v/>
      </c>
      <c r="CK55" s="70" t="str">
        <f t="shared" si="58"/>
        <v/>
      </c>
      <c r="CL55" s="70" t="str">
        <f t="shared" si="59"/>
        <v/>
      </c>
      <c r="CM55" s="70" t="str">
        <f t="shared" si="60"/>
        <v/>
      </c>
      <c r="CN55" s="70" t="str">
        <f t="shared" si="61"/>
        <v/>
      </c>
      <c r="CO55" s="70" t="str">
        <f t="shared" si="62"/>
        <v/>
      </c>
      <c r="CP55" s="70" t="str">
        <f t="shared" si="63"/>
        <v/>
      </c>
      <c r="CQ55" s="72" t="str">
        <f t="shared" si="64"/>
        <v/>
      </c>
      <c r="CR55" s="9">
        <v>55</v>
      </c>
      <c r="CS55" s="32">
        <f t="shared" si="82"/>
        <v>50</v>
      </c>
      <c r="CT55" s="9" t="str" cm="1">
        <f t="array" ref="CT55">IFERROR(INDEX($CA$4:$CQ$4,_xlfn.AGGREGATE(15,6,COLUMN($CA$4:$CQ$4)-COLUMN($BZ$1)/($CA$55:$CQ$55=MAX($CA$55:$CQ$55)),COLUMNS(CQ$4:$CQ4))),"")</f>
        <v/>
      </c>
      <c r="CU55" s="4" t="str" cm="1">
        <f t="array" ref="CU55">IFERROR(INDEX($CA$4:$CQ$4,_xlfn.AGGREGATE(15,6,COLUMN($CA$4:$CQ$4)-COLUMN($BZ$1)/($CA$55:$CQ$55=MAX($CA$55:$CQ$55)),COLUMNS($CQ$4:CR4))),"")</f>
        <v/>
      </c>
      <c r="CV55" s="4" t="str" cm="1">
        <f t="array" ref="CV55">IFERROR(INDEX($CA$4:$CQ$4,_xlfn.AGGREGATE(15,6,COLUMN($CA$4:$CQ$4)-COLUMN($BZ$1)/($CA$55:$CQ$55=MAX($CA$55:$CQ$55)),COLUMNS($CQ$4:CS4))),"")</f>
        <v/>
      </c>
      <c r="CW55" s="8" t="str" cm="1">
        <f t="array" ref="CW55">IFERROR(INDEX($CA$4:$CQ$4,_xlfn.AGGREGATE(15,6,COLUMN($CA$4:$CQ$4)-COLUMN($BZ$1)/($CA$55:$CQ$55=MAX($CA$55:$CQ$55)),COLUMNS($CQ$4:CT4))),"")</f>
        <v/>
      </c>
      <c r="CX55" s="106" t="str">
        <f t="shared" ca="1" si="78"/>
        <v/>
      </c>
      <c r="CY55" s="4" t="str">
        <f t="shared" ca="1" si="79"/>
        <v>R</v>
      </c>
      <c r="CZ55" s="4" t="str">
        <f t="shared" ca="1" si="91"/>
        <v/>
      </c>
      <c r="DA55" s="8"/>
      <c r="DB55" s="9" t="str">
        <f>IFERROR(VLOOKUP(CT55,General!R:S,2,FALSE),"")</f>
        <v/>
      </c>
      <c r="DC55" s="4" t="str">
        <f>IFERROR(VLOOKUP(CU55,General!R:S,2,FALSE),"")</f>
        <v/>
      </c>
      <c r="DD55" s="4" t="str">
        <f>IFERROR(VLOOKUP(CV55,General!R:S,2,FALSE),"")</f>
        <v/>
      </c>
      <c r="DE55" s="8" t="str">
        <f>IFERROR(VLOOKUP(CW55,General!R:S,2,FALSE),"")</f>
        <v/>
      </c>
      <c r="DF55" s="9">
        <f ca="1">IF(CT55="",-1,COUNTIF(INDIRECT(DB55&amp;$CR$10):INDIRECT(DB55&amp;CR55),"Y"))</f>
        <v>-1</v>
      </c>
      <c r="DG55" s="4">
        <f ca="1">IF(CU55="",-1,COUNTIF(INDIRECT(DC55&amp;$CR$10):INDIRECT(DC55&amp;CR55),"Y"))</f>
        <v>-1</v>
      </c>
      <c r="DH55" s="4">
        <f ca="1">IF(CV55="",-1,COUNTIF(INDIRECT(DD55&amp;$CR$10):INDIRECT(DD55&amp;CR55),"Y"))</f>
        <v>-1</v>
      </c>
      <c r="DI55" s="32">
        <f ca="1">IF(CW55="",-1,COUNTIF(INDIRECT(DE55&amp;$CR$10):INDIRECT(DE55&amp;CR55),"Y"))</f>
        <v>-1</v>
      </c>
      <c r="DJ55" s="9" t="str" cm="1">
        <f t="array" aca="1" ref="DJ55" ca="1">IFERROR(INDEX($CT$55:$CW$55,_xlfn.AGGREGATE(15,6,COLUMN($CT$55:$CW$55)-COLUMN($CS$55)/($DF$55:$DI$55=MAX($DF$55:$DI$55)),COLUMNS($CT$55:CT55))),"")</f>
        <v/>
      </c>
      <c r="DK55" s="9" t="str" cm="1">
        <f t="array" aca="1" ref="DK55" ca="1">IFERROR(INDEX($CT$55:$CW$55,_xlfn.AGGREGATE(15,6,COLUMN($CT$55:$CW$55)-COLUMN($CS$55)/($DF$55:$DI$55=MAX($DF$55:$DI$55)),COLUMNS($CT$55:CU55))),"")</f>
        <v/>
      </c>
      <c r="DL55" s="9" t="str" cm="1">
        <f t="array" aca="1" ref="DL55" ca="1">IFERROR(INDEX($CT$55:$CW$55,_xlfn.AGGREGATE(15,6,COLUMN($CT$55:$CW$55)-COLUMN($CS$55)/($DF$55:$DI$55=MAX($DF$55:$DI$55)),COLUMNS($CT$55:CV55))),"")</f>
        <v/>
      </c>
      <c r="DM55" s="9" t="str" cm="1">
        <f t="array" aca="1" ref="DM55" ca="1">IFERROR(INDEX($CT$55:$CW$55,_xlfn.AGGREGATE(15,6,COLUMN($CT$55:$CW$55)-COLUMN($CS$55)/($DF$55:$DI$55=MAX($DF$55:$DI$55)),COLUMNS($CT$55:CW55))),"")</f>
        <v/>
      </c>
      <c r="DN55" s="117">
        <f t="shared" ca="1" si="80"/>
        <v>4</v>
      </c>
      <c r="DO55" s="32">
        <f t="shared" ca="1" si="81"/>
        <v>0</v>
      </c>
      <c r="DP55" s="8" t="str">
        <f t="shared" ca="1" si="90"/>
        <v/>
      </c>
      <c r="DQ55" s="9" t="str">
        <f t="shared" ca="1" si="5"/>
        <v>T</v>
      </c>
      <c r="DR55" s="4" t="str">
        <f t="shared" ca="1" si="6"/>
        <v>T</v>
      </c>
      <c r="DS55" s="4" t="str">
        <f t="shared" ca="1" si="7"/>
        <v>C</v>
      </c>
      <c r="DT55" s="4" t="str">
        <f t="shared" si="86"/>
        <v/>
      </c>
      <c r="DU55" s="4" t="str">
        <f t="shared" ca="1" si="87"/>
        <v/>
      </c>
      <c r="DV55" s="4" t="str">
        <f t="shared" si="88"/>
        <v/>
      </c>
      <c r="DW55" s="1" t="str">
        <f>IF(M54="","",IF(DQ55="B",IF(M54="P",FQ55,""),IF(M53="B",FQ55,"")))</f>
        <v/>
      </c>
      <c r="DX55" s="1" t="str">
        <f>IF(M54="","",IF(DQ55="B",IF(M54="B",FQ55,""),IF(M53="P",FQ55,"")))</f>
        <v/>
      </c>
      <c r="DY55" s="1" t="str">
        <f>IF(M54="","",IF(DR55="C",IF(M54="B",FS55,""),IF(M53="B",FS55,"")))</f>
        <v/>
      </c>
      <c r="DZ55" s="1" t="str">
        <f>IF(M54="","",IF(DR55="C",IF(M54="P",FS55,""),IF(M53="P",FS55,"")))</f>
        <v/>
      </c>
      <c r="EA55" s="1" t="str">
        <f>IF(M54="","",IF(AND(DW55="L5",DZ55="L5",FG55=""),"L0",FF55))</f>
        <v/>
      </c>
      <c r="EB55" s="1" t="str">
        <f>IF(M54="","",IF(AND(DX55="L5",DZ55="L5",FF55=""),"L0",FG55))</f>
        <v/>
      </c>
      <c r="EC55" s="1">
        <f>IF(D55="",0,IF(OR(D55="B",D55="XB"),1,INT(RIGHT(D55))))+IF(I55="",0,IF(OR(I55="B",I55="XB"),1,INT(RIGHT(I55))))+IF(P55="",0,IF(OR(P55="B",P55="XB"),1,INT(RIGHT(P55))))</f>
        <v>0</v>
      </c>
      <c r="ED55" s="1">
        <f>IF(E55="",0,IF(OR(E55="B",E55="XB"),1,INT(RIGHT(E55))))+IF(J55="",0,IF(OR(J55="B",J55="XB"),1,INT(RIGHT(J55))))+IF(Q55="",0,IF(OR(Q55="B",Q55="XB"),1,INT(RIGHT(Q55))))</f>
        <v>0</v>
      </c>
      <c r="EE55" s="9" t="str">
        <f>IF(M55="","",IF(EE54+EF55&gt;=10,10,IF(EE54+EF55&lt;=-10,-10,EE54+EF55)))</f>
        <v/>
      </c>
      <c r="EF55" s="4">
        <f>IF(Z55="",0,IFERROR(VLOOKUP(Z50&amp;Z51&amp;Z52&amp;Z53&amp;Z54&amp;Z55,General!I:J,2,FALSE),0))</f>
        <v>0</v>
      </c>
      <c r="EG55" s="4">
        <f>IF(AC55="",0,IFERROR(VLOOKUP(AC50&amp;AC51&amp;AC52&amp;AC53&amp;AC54&amp;AC55,General!I:J,2,FALSE),0))</f>
        <v>0</v>
      </c>
      <c r="EH55" s="4">
        <f>IF(AF55="",0,IFERROR(VLOOKUP(AF50&amp;AF51&amp;AF52&amp;AF53&amp;AF54&amp;AF55,General!I:J,2,FALSE),0))</f>
        <v>0</v>
      </c>
      <c r="EI55" s="4">
        <f>IF(AI55="",0,IFERROR(VLOOKUP(AI50&amp;AI51&amp;AI52&amp;AI53&amp;AI54&amp;AI55,General!I:J,2,FALSE),0))</f>
        <v>0</v>
      </c>
      <c r="EJ55" s="4">
        <f>IF(AL55="",0,IFERROR(VLOOKUP(AL50&amp;AL51&amp;AL52&amp;AL53&amp;AL54&amp;AL55,General!I:J,2,FALSE),0))</f>
        <v>0</v>
      </c>
      <c r="EK55" s="4">
        <f>IF(AO55="",0,IFERROR(VLOOKUP(AO50&amp;AO51&amp;AO52&amp;AO53&amp;AO54&amp;AO55,General!I:J,2,FALSE),0))</f>
        <v>0</v>
      </c>
      <c r="EL55" s="4">
        <f>IF(AR55="",0,IFERROR(VLOOKUP(AR50&amp;AR51&amp;AR52&amp;AR53&amp;AR54&amp;AR55,General!I:J,2,FALSE),0))</f>
        <v>0</v>
      </c>
      <c r="EM55" s="4">
        <f>IF(AU55="",0,IFERROR(VLOOKUP(AU50&amp;AU51&amp;AU52&amp;AU53&amp;AU54&amp;AU55,General!I:J,2,FALSE),0))</f>
        <v>0</v>
      </c>
      <c r="EN55" s="4">
        <f>IF(AX55="",0,IFERROR(VLOOKUP(AX50&amp;AX51&amp;AX52&amp;AX53&amp;AX54&amp;AX55,General!I:J,2,FALSE),0))</f>
        <v>0</v>
      </c>
      <c r="EO55" s="4">
        <f>IF(BA55="",0,IFERROR(VLOOKUP(BA50&amp;BA51&amp;BA52&amp;BA53&amp;BA54&amp;BA55,General!I:J,2,FALSE),0))</f>
        <v>0</v>
      </c>
      <c r="EP55" s="4">
        <f>IF(BD55="",0,IFERROR(VLOOKUP(BD50&amp;BD51&amp;BD52&amp;BD53&amp;BD54&amp;BD55,General!I:J,2,FALSE),0))</f>
        <v>0</v>
      </c>
      <c r="EQ55" s="4">
        <f>IF(BG55="",0,IFERROR(VLOOKUP(BG50&amp;BG51&amp;BG52&amp;BG53&amp;BG54&amp;BG55,General!I:J,2,FALSE),0))</f>
        <v>0</v>
      </c>
      <c r="ER55" s="4">
        <f>IF(BJ55="",0,IFERROR(VLOOKUP(BJ50&amp;BJ51&amp;BJ52&amp;BJ53&amp;BJ54&amp;BJ55,General!I:J,2,FALSE),0))</f>
        <v>0</v>
      </c>
      <c r="ES55" s="4">
        <f>IF(BM55="",0,IFERROR(VLOOKUP(BM50&amp;BM51&amp;BM52&amp;BM53&amp;BM54&amp;BM55,General!I:J,2,FALSE),0))</f>
        <v>0</v>
      </c>
      <c r="ET55" s="4">
        <f>IF(BP55="",0,IFERROR(VLOOKUP(BP50&amp;BP51&amp;BP52&amp;BP53&amp;BP54&amp;BP55,General!I:J,2,FALSE),0))</f>
        <v>0</v>
      </c>
      <c r="EU55" s="4">
        <f>IF(BS55="",0,IFERROR(VLOOKUP(BS50&amp;BS51&amp;BS52&amp;BS53&amp;BS54&amp;BS55,General!I:J,2,FALSE),0))</f>
        <v>0</v>
      </c>
      <c r="EV55" s="8">
        <f>IF(BV55="",0,IFERROR(VLOOKUP(BV50&amp;BV51&amp;BV52&amp;BV53&amp;BV54&amp;BV55,General!I:J,2,FALSE),0))</f>
        <v>0</v>
      </c>
      <c r="EW55" s="1" t="str">
        <f>IF(M54="","",IF(FE54="R","S",IF(EW54="S","C",IF(S54&gt;=0,"S","C"))))</f>
        <v/>
      </c>
      <c r="EX55" s="1" t="str">
        <f>IF(OR(F51&amp;F52&amp;F53="WLW",F52&amp;F53="WW"),"Y","N")</f>
        <v>N</v>
      </c>
      <c r="EY55" s="1" t="str">
        <f ca="1">IF(OR(K51&amp;K52&amp;K53="WLW",K52&amp;K53="WW"),"Y","N")</f>
        <v>N</v>
      </c>
      <c r="EZ55" s="1" t="str">
        <f>IF(OR(R51&amp;R52&amp;R53="WLW",R52&amp;R53="WW"),"Y","N")</f>
        <v>N</v>
      </c>
      <c r="FA55" s="1" t="str">
        <f>IF(M54="","",IF(EW55="S",1,FA54+1))</f>
        <v/>
      </c>
      <c r="FB55" s="14" t="str">
        <f ca="1">IF(FB54="Y","N",IF(M54="","",(IF(AND(F54&amp;F55="WW",OR(EW54&amp;EW55="SC",EW54&amp;EW55="CC")),"Y",IF(AND(F53&amp;F54&amp;F55="WLW",FQ55&lt;&gt;"B",OR(EW53&amp;EW54&amp;EW55="SCC",EW53&amp;EW54&amp;EW55="CCC")),"Y","N")))))</f>
        <v/>
      </c>
      <c r="FC55" s="1" t="str">
        <f ca="1">IF(FC54="Y","N",IF(M54="","",IF(AND(K54&amp;K55="WW",OR(EW54&amp;EW55="SC",EW54&amp;EW55="CC")),"Y",IF(AND(K53&amp;K54&amp;K55="WLW",FS55&lt;&gt;"B",OR(EW53&amp;EW54&amp;EW55="SCC",EW53&amp;EW54&amp;EW55="CCC")),"Y","N"))))</f>
        <v/>
      </c>
      <c r="FD55" s="1" t="str">
        <f ca="1">IF(FD54="Y","N",IF(M54="","",IF(AND(R54&amp;R55="WW",OR(EW54&amp;EW55="SC",EW54&amp;EW55="CC")),"Y",IF(AND(R53&amp;R54&amp;R55="WLW",FU55&lt;&gt;"B",OR(EW53&amp;EW54&amp;EW55="SCC",EW53&amp;EW54&amp;EW55="CCC")),"Y","N"))))</f>
        <v/>
      </c>
      <c r="FE55" s="1" t="str">
        <f>IF(M54="","",IF(AND(S55&lt;0,FA55&gt;2,S55&gt;=(2-FA55)),"R","N"))</f>
        <v/>
      </c>
      <c r="FF55" s="1" t="str">
        <f>IF(M54="","",IF(DS55="B",IF(M54="P",FU55,""),IF(M54="B",FU55,"")))</f>
        <v/>
      </c>
      <c r="FG55" s="1" t="str">
        <f>IF(M54="","",IF(DS55="B",IF(M54="B",FU55,""),IF(M54="P",FU55,"")))</f>
        <v/>
      </c>
      <c r="FH55" s="1" t="str">
        <f>IF(M55="P",IF(FH54="",1,FH54+1),"")</f>
        <v/>
      </c>
      <c r="FI55" s="1" t="str">
        <f>IF(M55="B",IF(FI54="",1,FI54+1),"")</f>
        <v/>
      </c>
      <c r="FJ55" s="1" t="str">
        <f t="shared" si="92"/>
        <v>00000</v>
      </c>
      <c r="FK55" s="1" t="str">
        <f t="shared" si="93"/>
        <v>00000</v>
      </c>
      <c r="FL55" s="1" t="str">
        <f t="shared" si="94"/>
        <v>000000</v>
      </c>
      <c r="FM55" s="1" t="str">
        <f t="shared" si="95"/>
        <v>000000</v>
      </c>
      <c r="FN55" s="1" t="str">
        <f t="shared" si="96"/>
        <v>B</v>
      </c>
      <c r="FO55" s="1" t="str">
        <f t="shared" si="70"/>
        <v>B</v>
      </c>
      <c r="FP55" s="1" t="str">
        <f>IF(DW54="",DX54,DW54)&amp;F54</f>
        <v/>
      </c>
      <c r="FQ55" s="1">
        <f t="shared" ca="1" si="71"/>
        <v>0</v>
      </c>
      <c r="FR55" s="1" t="str">
        <f ca="1">IF(DY54="",DZ54,DY54)&amp;K54</f>
        <v/>
      </c>
      <c r="FS55" s="1">
        <f t="shared" ca="1" si="72"/>
        <v>0</v>
      </c>
      <c r="FT55" s="1" t="str">
        <f>IF(EA54="",EB54,EA54)&amp;R54</f>
        <v/>
      </c>
      <c r="FU55" s="1">
        <f t="shared" ca="1" si="73"/>
        <v>0</v>
      </c>
      <c r="FV55" s="1" t="str">
        <f t="shared" ca="1" si="74"/>
        <v>0</v>
      </c>
      <c r="FW55" s="1" t="str">
        <f t="shared" ca="1" si="75"/>
        <v>0</v>
      </c>
      <c r="FX55" s="1" t="str">
        <f t="shared" ca="1" si="76"/>
        <v>0</v>
      </c>
      <c r="GA55" s="1">
        <f>General!A53</f>
        <v>0</v>
      </c>
      <c r="GB55" s="1">
        <f>General!B53</f>
        <v>0</v>
      </c>
      <c r="GC55" s="1" t="str">
        <f>General!C53</f>
        <v/>
      </c>
      <c r="GD55" s="1">
        <f>General!D53</f>
        <v>0</v>
      </c>
      <c r="GF55" s="1" t="str">
        <f>General!F53</f>
        <v>WLWWL</v>
      </c>
      <c r="GG55" s="1">
        <f>General!G53</f>
        <v>-1</v>
      </c>
    </row>
    <row r="56" spans="1:189" ht="15.75" thickBot="1">
      <c r="A56" s="1">
        <v>47</v>
      </c>
      <c r="B56" s="9" t="str">
        <f>IF(M55="","",IF(EC56=ED56,"NB",IF(EC56&gt;ED56,"P"&amp;(EC56-ED56),"B"&amp;(ED56-EC56))))</f>
        <v/>
      </c>
      <c r="C56" s="49" t="str">
        <f t="shared" ca="1" si="1"/>
        <v/>
      </c>
      <c r="D56" s="44" t="str">
        <f t="shared" si="11"/>
        <v/>
      </c>
      <c r="E56" s="45" t="str">
        <f t="shared" si="12"/>
        <v/>
      </c>
      <c r="F56" s="8" t="str">
        <f t="shared" si="89"/>
        <v/>
      </c>
      <c r="H56" s="52"/>
      <c r="I56" s="44"/>
      <c r="J56" s="25" t="str">
        <f t="shared" si="13"/>
        <v/>
      </c>
      <c r="K56" s="13" t="str">
        <f t="shared" ca="1" si="14"/>
        <v/>
      </c>
      <c r="L56" s="30"/>
      <c r="M56" s="16"/>
      <c r="O56" s="9" t="str">
        <f>IF(M55="","",VLOOKUP(CZ56,General!U:V,2,FALSE))</f>
        <v/>
      </c>
      <c r="P56" s="12" t="str">
        <f>IF(M55="","",IF(W56="P",FU56,""))</f>
        <v/>
      </c>
      <c r="Q56" s="25" t="str">
        <f>IF(M55="","",IF(W56="B",FU56,""))</f>
        <v/>
      </c>
      <c r="R56" s="43" t="str">
        <f t="shared" si="15"/>
        <v/>
      </c>
      <c r="S56" s="43">
        <f t="shared" ca="1" si="16"/>
        <v>-1</v>
      </c>
      <c r="T56" s="56" t="str">
        <f>IF(M55="","",IF(EW56="S","",IF(S56&gt;=0,S56,IF(FE56="R",S56,""))))</f>
        <v/>
      </c>
      <c r="U56" s="43" t="str">
        <f>IF(M56="","",IF(T56="",SUM($T$5:$T56)+S56,SUM($T$5:$T56)))</f>
        <v/>
      </c>
      <c r="V56" s="67" t="str">
        <f t="shared" si="85"/>
        <v/>
      </c>
      <c r="W56" s="80" t="str" cm="1">
        <f t="array" aca="1" ref="W56" ca="1">IF(M55="","",INDIRECT(CZ56&amp; CR56))</f>
        <v/>
      </c>
      <c r="X56" s="72" t="str" cm="1">
        <f t="array" aca="1" ref="X56" ca="1">IF(M55="","",INDIRECT(VLOOKUP(CZ56,General!R:T,3,FALSE) &amp; CR56))</f>
        <v/>
      </c>
      <c r="Y56" s="80" t="str">
        <f>IF(M55="","",FN56)</f>
        <v/>
      </c>
      <c r="Z56" s="70" t="str">
        <f t="shared" si="17"/>
        <v/>
      </c>
      <c r="AA56" s="81" t="str">
        <f>IF(M56="","",IF(EE55+EF56&gt;=10,10,IF(EE55+EF56&lt;=-10,-10,EE55+EF56)))</f>
        <v/>
      </c>
      <c r="AB56" s="80" t="str">
        <f>IF(M55="","",IF(FN56="B","P","B"))</f>
        <v/>
      </c>
      <c r="AC56" s="70" t="str">
        <f t="shared" si="18"/>
        <v/>
      </c>
      <c r="AD56" s="81" t="str">
        <f>IF(M56="","",IF(AD55+EG56&gt;=10,10,IF(AD55+EG56&lt;=-10,-10,AD55+EG56)))</f>
        <v/>
      </c>
      <c r="AE56" s="80" t="str">
        <f>IF(M55="","",FO56)</f>
        <v/>
      </c>
      <c r="AF56" s="70" t="str">
        <f t="shared" si="19"/>
        <v/>
      </c>
      <c r="AG56" s="81" t="str">
        <f>IF(M56="","",IF(AG55+EH56&gt;=10,10,IF(AG55+EH56&lt;=-10,-10,AG55+EH56)))</f>
        <v/>
      </c>
      <c r="AH56" s="80" t="str">
        <f>IF(M55="","",IF(FO56="B","P","B"))</f>
        <v/>
      </c>
      <c r="AI56" s="70" t="str">
        <f t="shared" si="20"/>
        <v/>
      </c>
      <c r="AJ56" s="81" t="str">
        <f>IF(M56="","",IF(AJ55+EI56&gt;=10,10,IF(AJ55+EI56&lt;=-10,-10,AJ55+EI56)))</f>
        <v/>
      </c>
      <c r="AK56" s="80" t="str">
        <f t="shared" si="77"/>
        <v/>
      </c>
      <c r="AL56" s="70" t="str">
        <f t="shared" si="21"/>
        <v/>
      </c>
      <c r="AM56" s="81" t="str">
        <f>IF(M56="","",IF(AM55+EJ56&gt;=10,10,IF(AM55+EJ56&lt;=-10,-10,AM55+EJ56)))</f>
        <v/>
      </c>
      <c r="AN56" s="80" t="str">
        <f t="shared" si="22"/>
        <v/>
      </c>
      <c r="AO56" s="70" t="str">
        <f t="shared" si="23"/>
        <v/>
      </c>
      <c r="AP56" s="81" t="str">
        <f>IF(M56="","",IF(AP55+EK56&gt;=10,10,IF(AP55+EK56&lt;=-10,-10,AP55+EK56)))</f>
        <v/>
      </c>
      <c r="AQ56" s="80" t="str">
        <f t="shared" si="24"/>
        <v/>
      </c>
      <c r="AR56" s="70" t="str">
        <f t="shared" si="25"/>
        <v/>
      </c>
      <c r="AS56" s="81" t="str">
        <f>IF(M56="","",IF(AS55+EL56&gt;=10,10,IF(AS55+EL56&lt;=-10,-10,AS55+EL56)))</f>
        <v/>
      </c>
      <c r="AT56" s="80" t="str">
        <f t="shared" si="26"/>
        <v/>
      </c>
      <c r="AU56" s="70" t="str">
        <f t="shared" si="27"/>
        <v/>
      </c>
      <c r="AV56" s="81" t="str">
        <f>IF(M56="","",IF(AV55+EM56&gt;=10,10,IF(AV55+EM56&lt;=-10,-10,AV55+EM56)))</f>
        <v/>
      </c>
      <c r="AW56" s="80" t="str">
        <f t="shared" si="28"/>
        <v/>
      </c>
      <c r="AX56" s="70" t="str">
        <f t="shared" si="29"/>
        <v/>
      </c>
      <c r="AY56" s="81" t="str">
        <f>IF(M56="","",IF(AY55+EN56&gt;=10,10,IF(AY55+EN56&lt;=-10,-10,AY55+EN56)))</f>
        <v/>
      </c>
      <c r="AZ56" s="80" t="str">
        <f t="shared" si="30"/>
        <v/>
      </c>
      <c r="BA56" s="70" t="str">
        <f t="shared" si="31"/>
        <v/>
      </c>
      <c r="BB56" s="81" t="str">
        <f>IF(M56="","",IF(BB55+EO56&gt;=10,10,IF(BB55+EO56&lt;=-10,-10,BB55+EO56)))</f>
        <v/>
      </c>
      <c r="BC56" s="80" t="str">
        <f t="shared" si="32"/>
        <v/>
      </c>
      <c r="BD56" s="70" t="str">
        <f t="shared" si="33"/>
        <v/>
      </c>
      <c r="BE56" s="81" t="str">
        <f>IF(M56="","",IF(BE55+EP56&gt;=10,10,IF(BE55+EP56&lt;=-10,-10,BE55+EP56)))</f>
        <v/>
      </c>
      <c r="BF56" s="80" t="str">
        <f t="shared" si="34"/>
        <v/>
      </c>
      <c r="BG56" s="70" t="str">
        <f t="shared" si="35"/>
        <v/>
      </c>
      <c r="BH56" s="81" t="str">
        <f>IF(M56="","",IF(BH55+EQ56&gt;=10,10,IF(BH55+EQ56&lt;=-10,-10,BH55+EQ56)))</f>
        <v/>
      </c>
      <c r="BI56" s="80" t="str">
        <f t="shared" si="36"/>
        <v/>
      </c>
      <c r="BJ56" s="70" t="str">
        <f t="shared" si="37"/>
        <v/>
      </c>
      <c r="BK56" s="81" t="str">
        <f>IF(M56="","",IF(BK55+ER56&gt;=10,10,IF(BK55+ER56&lt;=-10,-10,BK55+ER56)))</f>
        <v/>
      </c>
      <c r="BL56" s="80" t="str">
        <f t="shared" si="38"/>
        <v/>
      </c>
      <c r="BM56" s="70" t="str">
        <f t="shared" si="39"/>
        <v/>
      </c>
      <c r="BN56" s="81" t="str">
        <f>IF(M56="","",IF(BN55+ES56&gt;=10,10,IF(BN55+ES56&lt;=-10,-10,BN55+ES56)))</f>
        <v/>
      </c>
      <c r="BO56" s="80" t="str">
        <f t="shared" si="40"/>
        <v/>
      </c>
      <c r="BP56" s="70" t="str">
        <f t="shared" si="41"/>
        <v/>
      </c>
      <c r="BQ56" s="81" t="str">
        <f>IF(M56="","",IF(BQ55+ET56&gt;=10,10,IF(BQ55+ET56&lt;=-10,-10,BQ55+ET56)))</f>
        <v/>
      </c>
      <c r="BR56" s="80" t="str">
        <f t="shared" si="42"/>
        <v/>
      </c>
      <c r="BS56" s="70" t="str">
        <f t="shared" si="43"/>
        <v/>
      </c>
      <c r="BT56" s="81" t="str">
        <f>IF(M56="","",IF(BT55+EU56&gt;=10,10,IF(BT55+EU56&lt;=-10,-10,BT55+EU56)))</f>
        <v/>
      </c>
      <c r="BU56" s="80" t="str">
        <f t="shared" si="44"/>
        <v/>
      </c>
      <c r="BV56" s="70" t="str">
        <f t="shared" si="45"/>
        <v/>
      </c>
      <c r="BW56" s="81" t="str">
        <f>IF(M56="","",IF(BW55+EV56&gt;=10,10,IF(BW55+EV56&lt;=-10,-10,BW55+EV56)))</f>
        <v/>
      </c>
      <c r="BX56" s="70">
        <f t="shared" si="46"/>
        <v>0</v>
      </c>
      <c r="BY56" s="70">
        <f t="shared" si="47"/>
        <v>0</v>
      </c>
      <c r="BZ56" s="72"/>
      <c r="CA56" s="80" t="str">
        <f t="shared" si="48"/>
        <v/>
      </c>
      <c r="CB56" s="70" t="str">
        <f t="shared" si="49"/>
        <v/>
      </c>
      <c r="CC56" s="70" t="str">
        <f t="shared" si="50"/>
        <v/>
      </c>
      <c r="CD56" s="70" t="str">
        <f t="shared" si="51"/>
        <v/>
      </c>
      <c r="CE56" s="70" t="str">
        <f t="shared" si="52"/>
        <v/>
      </c>
      <c r="CF56" s="70" t="str">
        <f t="shared" si="53"/>
        <v/>
      </c>
      <c r="CG56" s="70" t="str">
        <f t="shared" si="54"/>
        <v/>
      </c>
      <c r="CH56" s="70" t="str">
        <f t="shared" si="55"/>
        <v/>
      </c>
      <c r="CI56" s="70" t="str">
        <f t="shared" si="56"/>
        <v/>
      </c>
      <c r="CJ56" s="70" t="str">
        <f t="shared" si="57"/>
        <v/>
      </c>
      <c r="CK56" s="70" t="str">
        <f t="shared" si="58"/>
        <v/>
      </c>
      <c r="CL56" s="70" t="str">
        <f t="shared" si="59"/>
        <v/>
      </c>
      <c r="CM56" s="70" t="str">
        <f t="shared" si="60"/>
        <v/>
      </c>
      <c r="CN56" s="70" t="str">
        <f t="shared" si="61"/>
        <v/>
      </c>
      <c r="CO56" s="70" t="str">
        <f t="shared" si="62"/>
        <v/>
      </c>
      <c r="CP56" s="70" t="str">
        <f t="shared" si="63"/>
        <v/>
      </c>
      <c r="CQ56" s="72" t="str">
        <f t="shared" si="64"/>
        <v/>
      </c>
      <c r="CR56" s="9">
        <v>56</v>
      </c>
      <c r="CS56" s="32">
        <f t="shared" si="82"/>
        <v>51</v>
      </c>
      <c r="CT56" s="9" t="str" cm="1">
        <f t="array" ref="CT56">IFERROR(INDEX($CA$4:$CQ$4,_xlfn.AGGREGATE(15,6,COLUMN($CA$4:$CQ$4)-COLUMN($BZ$1)/($CA$56:$CQ$56=MAX($CA$56:$CQ$56)),COLUMNS(CQ$4:$CQ4))),"")</f>
        <v/>
      </c>
      <c r="CU56" s="4" t="str" cm="1">
        <f t="array" ref="CU56">IFERROR(INDEX($CA$4:$CQ$4,_xlfn.AGGREGATE(15,6,COLUMN($CA$4:$CQ$4)-COLUMN($BZ$1)/($CA$56:$CQ$56=MAX($CA$56:$CQ$56)),COLUMNS($CQ$4:CR4))),"")</f>
        <v/>
      </c>
      <c r="CV56" s="4" t="str" cm="1">
        <f t="array" ref="CV56">IFERROR(INDEX($CA$4:$CQ$4,_xlfn.AGGREGATE(15,6,COLUMN($CA$4:$CQ$4)-COLUMN($BZ$1)/($CA$56:$CQ$56=MAX($CA$56:$CQ$56)),COLUMNS($CQ$4:CS4))),"")</f>
        <v/>
      </c>
      <c r="CW56" s="8" t="str" cm="1">
        <f t="array" ref="CW56">IFERROR(INDEX($CA$4:$CQ$4,_xlfn.AGGREGATE(15,6,COLUMN($CA$4:$CQ$4)-COLUMN($BZ$1)/($CA$56:$CQ$56=MAX($CA$56:$CQ$56)),COLUMNS($CQ$4:CT4))),"")</f>
        <v/>
      </c>
      <c r="CX56" s="106" t="str">
        <f t="shared" ca="1" si="78"/>
        <v/>
      </c>
      <c r="CY56" s="4" t="str">
        <f t="shared" ca="1" si="79"/>
        <v>R</v>
      </c>
      <c r="CZ56" s="4" t="str">
        <f t="shared" ca="1" si="91"/>
        <v/>
      </c>
      <c r="DA56" s="8">
        <f>IF(DA51=4,1,DA51+1)</f>
        <v>2</v>
      </c>
      <c r="DB56" s="9" t="str">
        <f>IFERROR(VLOOKUP(CT56,General!R:S,2,FALSE),"")</f>
        <v/>
      </c>
      <c r="DC56" s="4" t="str">
        <f>IFERROR(VLOOKUP(CU56,General!R:S,2,FALSE),"")</f>
        <v/>
      </c>
      <c r="DD56" s="4" t="str">
        <f>IFERROR(VLOOKUP(CV56,General!R:S,2,FALSE),"")</f>
        <v/>
      </c>
      <c r="DE56" s="8" t="str">
        <f>IFERROR(VLOOKUP(CW56,General!R:S,2,FALSE),"")</f>
        <v/>
      </c>
      <c r="DF56" s="9">
        <f ca="1">IF(CT56="",-1,COUNTIF(INDIRECT(DB56&amp;$CR$10):INDIRECT(DB56&amp;CR56),"Y"))</f>
        <v>-1</v>
      </c>
      <c r="DG56" s="4">
        <f ca="1">IF(CU56="",-1,COUNTIF(INDIRECT(DC56&amp;$CR$10):INDIRECT(DC56&amp;CR56),"Y"))</f>
        <v>-1</v>
      </c>
      <c r="DH56" s="4">
        <f ca="1">IF(CV56="",-1,COUNTIF(INDIRECT(DD56&amp;$CR$10):INDIRECT(DD56&amp;CR56),"Y"))</f>
        <v>-1</v>
      </c>
      <c r="DI56" s="32">
        <f ca="1">IF(CW56="",-1,COUNTIF(INDIRECT(DE56&amp;$CR$10):INDIRECT(DE56&amp;CR56),"Y"))</f>
        <v>-1</v>
      </c>
      <c r="DJ56" s="9" t="str" cm="1">
        <f t="array" aca="1" ref="DJ56" ca="1">IFERROR(INDEX($CT$56:$CW$56,_xlfn.AGGREGATE(15,6,COLUMN($CT$56:$CW$56)-COLUMN($CS$56)/($DF$56:$DI$56=MAX($DF$56:$DI$56)),COLUMNS($CT$56:CT56))),"")</f>
        <v/>
      </c>
      <c r="DK56" s="9" t="str" cm="1">
        <f t="array" aca="1" ref="DK56" ca="1">IFERROR(INDEX($CT$56:$CW$56,_xlfn.AGGREGATE(15,6,COLUMN($CT$56:$CW$56)-COLUMN($CS$56)/($DF$56:$DI$56=MAX($DF$56:$DI$56)),COLUMNS($CT$56:CU56))),"")</f>
        <v/>
      </c>
      <c r="DL56" s="9" t="str" cm="1">
        <f t="array" aca="1" ref="DL56" ca="1">IFERROR(INDEX($CT$56:$CW$56,_xlfn.AGGREGATE(15,6,COLUMN($CT$56:$CW$56)-COLUMN($CS$56)/($DF$56:$DI$56=MAX($DF$56:$DI$56)),COLUMNS($CT$56:CV56))),"")</f>
        <v/>
      </c>
      <c r="DM56" s="9" t="str" cm="1">
        <f t="array" aca="1" ref="DM56" ca="1">IFERROR(INDEX($CT$56:$CW$56,_xlfn.AGGREGATE(15,6,COLUMN($CT$56:$CW$56)-COLUMN($CS$56)/($DF$56:$DI$56=MAX($DF$56:$DI$56)),COLUMNS($CT$56:CW56))),"")</f>
        <v/>
      </c>
      <c r="DN56" s="117">
        <f t="shared" ca="1" si="80"/>
        <v>4</v>
      </c>
      <c r="DO56" s="32">
        <f t="shared" ca="1" si="81"/>
        <v>2</v>
      </c>
      <c r="DP56" s="8" t="str">
        <f t="shared" ca="1" si="90"/>
        <v/>
      </c>
      <c r="DQ56" s="9" t="str">
        <f t="shared" ca="1" si="5"/>
        <v>T</v>
      </c>
      <c r="DR56" s="4" t="str">
        <f t="shared" ca="1" si="6"/>
        <v>T</v>
      </c>
      <c r="DS56" s="4" t="str">
        <f t="shared" ca="1" si="7"/>
        <v>C</v>
      </c>
      <c r="DT56" s="4" t="str">
        <f t="shared" si="86"/>
        <v/>
      </c>
      <c r="DU56" s="4" t="str">
        <f t="shared" ca="1" si="87"/>
        <v/>
      </c>
      <c r="DV56" s="4" t="str">
        <f t="shared" si="88"/>
        <v/>
      </c>
      <c r="DW56" s="1" t="str">
        <f>IF(M55="","",IF(DQ56="B",IF(M55="P",FQ56,""),IF(M54="B",FQ56,"")))</f>
        <v/>
      </c>
      <c r="DX56" s="1" t="str">
        <f>IF(M55="","",IF(DQ56="B",IF(M55="B",FQ56,""),IF(M54="P",FQ56,"")))</f>
        <v/>
      </c>
      <c r="DY56" s="1" t="str">
        <f>IF(M55="","",IF(DR56="C",IF(M55="B",FS56,""),IF(M54="B",FS56,"")))</f>
        <v/>
      </c>
      <c r="DZ56" s="1" t="str">
        <f>IF(M55="","",IF(DR56="C",IF(M55="P",FS56,""),IF(M54="P",FS56,"")))</f>
        <v/>
      </c>
      <c r="EA56" s="1" t="str">
        <f>IF(M55="","",IF(AND(DW56="L5",DZ56="L5",FG56=""),"L0",FF56))</f>
        <v/>
      </c>
      <c r="EB56" s="1" t="str">
        <f>IF(M55="","",IF(AND(DX56="L5",DZ56="L5",FF56=""),"L0",FG56))</f>
        <v/>
      </c>
      <c r="EC56" s="1">
        <f>IF(D56="",0,IF(OR(D56="B",D56="XB"),1,INT(RIGHT(D56))))+IF(I56="",0,IF(OR(I56="B",I56="XB"),1,INT(RIGHT(I56))))+IF(P56="",0,IF(OR(P56="B",P56="XB"),1,INT(RIGHT(P56))))</f>
        <v>0</v>
      </c>
      <c r="ED56" s="1">
        <f>IF(E56="",0,IF(OR(E56="B",E56="XB"),1,INT(RIGHT(E56))))+IF(J56="",0,IF(OR(J56="B",J56="XB"),1,INT(RIGHT(J56))))+IF(Q56="",0,IF(OR(Q56="B",Q56="XB"),1,INT(RIGHT(Q56))))</f>
        <v>0</v>
      </c>
      <c r="EE56" s="9" t="str">
        <f>IF(M56="","",IF(EE55+EF56&gt;=10,10,IF(EE55+EF56&lt;=-10,-10,EE55+EF56)))</f>
        <v/>
      </c>
      <c r="EF56" s="4">
        <f>IF(Z56="",0,IFERROR(VLOOKUP(Z51&amp;Z52&amp;Z53&amp;Z54&amp;Z55&amp;Z56,General!I:J,2,FALSE),0))</f>
        <v>0</v>
      </c>
      <c r="EG56" s="4">
        <f>IF(AC56="",0,IFERROR(VLOOKUP(AC51&amp;AC52&amp;AC53&amp;AC54&amp;AC55&amp;AC56,General!I:J,2,FALSE),0))</f>
        <v>0</v>
      </c>
      <c r="EH56" s="4">
        <f>IF(AF56="",0,IFERROR(VLOOKUP(AF51&amp;AF52&amp;AF53&amp;AF54&amp;AF55&amp;AF56,General!I:J,2,FALSE),0))</f>
        <v>0</v>
      </c>
      <c r="EI56" s="4">
        <f>IF(AI56="",0,IFERROR(VLOOKUP(AI51&amp;AI52&amp;AI53&amp;AI54&amp;AI55&amp;AI56,General!I:J,2,FALSE),0))</f>
        <v>0</v>
      </c>
      <c r="EJ56" s="4">
        <f>IF(AL56="",0,IFERROR(VLOOKUP(AL51&amp;AL52&amp;AL53&amp;AL54&amp;AL55&amp;AL56,General!I:J,2,FALSE),0))</f>
        <v>0</v>
      </c>
      <c r="EK56" s="4">
        <f>IF(AO56="",0,IFERROR(VLOOKUP(AO51&amp;AO52&amp;AO53&amp;AO54&amp;AO55&amp;AO56,General!I:J,2,FALSE),0))</f>
        <v>0</v>
      </c>
      <c r="EL56" s="4">
        <f>IF(AR56="",0,IFERROR(VLOOKUP(AR51&amp;AR52&amp;AR53&amp;AR54&amp;AR55&amp;AR56,General!I:J,2,FALSE),0))</f>
        <v>0</v>
      </c>
      <c r="EM56" s="4">
        <f>IF(AU56="",0,IFERROR(VLOOKUP(AU51&amp;AU52&amp;AU53&amp;AU54&amp;AU55&amp;AU56,General!I:J,2,FALSE),0))</f>
        <v>0</v>
      </c>
      <c r="EN56" s="4">
        <f>IF(AX56="",0,IFERROR(VLOOKUP(AX51&amp;AX52&amp;AX53&amp;AX54&amp;AX55&amp;AX56,General!I:J,2,FALSE),0))</f>
        <v>0</v>
      </c>
      <c r="EO56" s="4">
        <f>IF(BA56="",0,IFERROR(VLOOKUP(BA51&amp;BA52&amp;BA53&amp;BA54&amp;BA55&amp;BA56,General!I:J,2,FALSE),0))</f>
        <v>0</v>
      </c>
      <c r="EP56" s="4">
        <f>IF(BD56="",0,IFERROR(VLOOKUP(BD51&amp;BD52&amp;BD53&amp;BD54&amp;BD55&amp;BD56,General!I:J,2,FALSE),0))</f>
        <v>0</v>
      </c>
      <c r="EQ56" s="4">
        <f>IF(BG56="",0,IFERROR(VLOOKUP(BG51&amp;BG52&amp;BG53&amp;BG54&amp;BG55&amp;BG56,General!I:J,2,FALSE),0))</f>
        <v>0</v>
      </c>
      <c r="ER56" s="4">
        <f>IF(BJ56="",0,IFERROR(VLOOKUP(BJ51&amp;BJ52&amp;BJ53&amp;BJ54&amp;BJ55&amp;BJ56,General!I:J,2,FALSE),0))</f>
        <v>0</v>
      </c>
      <c r="ES56" s="4">
        <f>IF(BM56="",0,IFERROR(VLOOKUP(BM51&amp;BM52&amp;BM53&amp;BM54&amp;BM55&amp;BM56,General!I:J,2,FALSE),0))</f>
        <v>0</v>
      </c>
      <c r="ET56" s="4">
        <f>IF(BP56="",0,IFERROR(VLOOKUP(BP51&amp;BP52&amp;BP53&amp;BP54&amp;BP55&amp;BP56,General!I:J,2,FALSE),0))</f>
        <v>0</v>
      </c>
      <c r="EU56" s="4">
        <f>IF(BS56="",0,IFERROR(VLOOKUP(BS51&amp;BS52&amp;BS53&amp;BS54&amp;BS55&amp;BS56,General!I:J,2,FALSE),0))</f>
        <v>0</v>
      </c>
      <c r="EV56" s="8">
        <f>IF(BV56="",0,IFERROR(VLOOKUP(BV51&amp;BV52&amp;BV53&amp;BV54&amp;BV55&amp;BV56,General!I:J,2,FALSE),0))</f>
        <v>0</v>
      </c>
      <c r="EW56" s="1" t="str">
        <f>IF(M55="","",IF(FE55="R","S",IF(EW55="S","C",IF(S55&gt;=0,"S","C"))))</f>
        <v/>
      </c>
      <c r="EX56" s="1" t="str">
        <f>IF(OR(F52&amp;F53&amp;F54="WLW",F53&amp;F54="WW"),"Y","N")</f>
        <v>N</v>
      </c>
      <c r="EY56" s="1" t="str">
        <f ca="1">IF(OR(K52&amp;K53&amp;K54="WLW",K53&amp;K54="WW"),"Y","N")</f>
        <v>N</v>
      </c>
      <c r="EZ56" s="1" t="str">
        <f>IF(OR(R52&amp;R53&amp;R54="WLW",R53&amp;R54="WW"),"Y","N")</f>
        <v>N</v>
      </c>
      <c r="FA56" s="1" t="str">
        <f>IF(M55="","",IF(EW56="S",1,FA55+1))</f>
        <v/>
      </c>
      <c r="FB56" s="14" t="str">
        <f ca="1">IF(FB55="Y","N",IF(M55="","",(IF(AND(F55&amp;F56="WW",OR(EW55&amp;EW56="SC",EW55&amp;EW56="CC")),"Y",IF(AND(F54&amp;F55&amp;F56="WLW",FQ56&lt;&gt;"B",OR(EW54&amp;EW55&amp;EW56="SCC",EW54&amp;EW55&amp;EW56="CCC")),"Y","N")))))</f>
        <v/>
      </c>
      <c r="FC56" s="1" t="str">
        <f ca="1">IF(FC55="Y","N",IF(M55="","",IF(AND(K55&amp;K56="WW",OR(EW55&amp;EW56="SC",EW55&amp;EW56="CC")),"Y",IF(AND(K54&amp;K55&amp;K56="WLW",FS56&lt;&gt;"B",OR(EW54&amp;EW55&amp;EW56="SCC",EW54&amp;EW55&amp;EW56="CCC")),"Y","N"))))</f>
        <v/>
      </c>
      <c r="FD56" s="1" t="str">
        <f ca="1">IF(FD55="Y","N",IF(M55="","",IF(AND(R55&amp;R56="WW",OR(EW55&amp;EW56="SC",EW55&amp;EW56="CC")),"Y",IF(AND(R54&amp;R55&amp;R56="WLW",FU56&lt;&gt;"B",OR(EW54&amp;EW55&amp;EW56="SCC",EW54&amp;EW55&amp;EW56="CCC")),"Y","N"))))</f>
        <v/>
      </c>
      <c r="FE56" s="1" t="str">
        <f>IF(M55="","",IF(AND(S56&lt;0,FA56&gt;2,S56&gt;=(2-FA56)),"R","N"))</f>
        <v/>
      </c>
      <c r="FF56" s="1" t="str">
        <f>IF(M55="","",IF(DS56="B",IF(M55="P",FU56,""),IF(M55="B",FU56,"")))</f>
        <v/>
      </c>
      <c r="FG56" s="1" t="str">
        <f>IF(M55="","",IF(DS56="B",IF(M55="B",FU56,""),IF(M55="P",FU56,"")))</f>
        <v/>
      </c>
      <c r="FH56" s="1" t="str">
        <f>IF(M56="P",IF(FH55="",1,FH55+1),"")</f>
        <v/>
      </c>
      <c r="FI56" s="1" t="str">
        <f>IF(M56="B",IF(FI55="",1,FI55+1),"")</f>
        <v/>
      </c>
      <c r="FJ56" s="1" t="str">
        <f t="shared" si="92"/>
        <v>00000</v>
      </c>
      <c r="FK56" s="1" t="str">
        <f t="shared" si="93"/>
        <v>00000</v>
      </c>
      <c r="FL56" s="1" t="str">
        <f t="shared" si="94"/>
        <v>000000</v>
      </c>
      <c r="FM56" s="1" t="str">
        <f t="shared" si="95"/>
        <v>000000</v>
      </c>
      <c r="FN56" s="1" t="str">
        <f t="shared" si="96"/>
        <v>B</v>
      </c>
      <c r="FO56" s="1" t="str">
        <f t="shared" si="70"/>
        <v>B</v>
      </c>
      <c r="FP56" s="1" t="str">
        <f>IF(DW55="",DX55,DW55)&amp;F55</f>
        <v/>
      </c>
      <c r="FQ56" s="1">
        <f t="shared" ca="1" si="71"/>
        <v>0</v>
      </c>
      <c r="FR56" s="1" t="str">
        <f ca="1">IF(DY55="",DZ55,DY55)&amp;K55</f>
        <v/>
      </c>
      <c r="FS56" s="1">
        <f t="shared" ca="1" si="72"/>
        <v>0</v>
      </c>
      <c r="FT56" s="1" t="str">
        <f>IF(EA55="",EB55,EA55)&amp;R55</f>
        <v/>
      </c>
      <c r="FU56" s="1">
        <f t="shared" ca="1" si="73"/>
        <v>0</v>
      </c>
      <c r="FV56" s="1" t="str">
        <f t="shared" ca="1" si="74"/>
        <v>0</v>
      </c>
      <c r="FW56" s="1" t="str">
        <f t="shared" ca="1" si="75"/>
        <v>0</v>
      </c>
      <c r="FX56" s="1" t="str">
        <f t="shared" ca="1" si="76"/>
        <v>0</v>
      </c>
      <c r="GA56" s="1">
        <f>General!A54</f>
        <v>0</v>
      </c>
      <c r="GB56" s="1">
        <f>General!B54</f>
        <v>0</v>
      </c>
      <c r="GC56" s="1" t="str">
        <f>General!C54</f>
        <v/>
      </c>
      <c r="GD56" s="1">
        <f>General!D54</f>
        <v>0</v>
      </c>
      <c r="GF56" s="1" t="str">
        <f>General!F54</f>
        <v>WLWWW</v>
      </c>
      <c r="GG56" s="1">
        <f>General!G54</f>
        <v>6</v>
      </c>
    </row>
    <row r="57" spans="1:189" ht="15.75" thickBot="1">
      <c r="A57" s="1">
        <v>48</v>
      </c>
      <c r="B57" s="9" t="str">
        <f>IF(M56="","",IF(EC57=ED57,"NB",IF(EC57&gt;ED57,"P"&amp;(EC57-ED57),"B"&amp;(ED57-EC57))))</f>
        <v/>
      </c>
      <c r="C57" s="49" t="str">
        <f t="shared" ca="1" si="1"/>
        <v/>
      </c>
      <c r="D57" s="44" t="str">
        <f t="shared" si="11"/>
        <v/>
      </c>
      <c r="E57" s="45" t="str">
        <f t="shared" si="12"/>
        <v/>
      </c>
      <c r="F57" s="8" t="str">
        <f t="shared" si="89"/>
        <v/>
      </c>
      <c r="H57" s="52"/>
      <c r="I57" s="44"/>
      <c r="J57" s="25" t="str">
        <f t="shared" si="13"/>
        <v/>
      </c>
      <c r="K57" s="13" t="str">
        <f t="shared" ca="1" si="14"/>
        <v/>
      </c>
      <c r="L57" s="30"/>
      <c r="M57" s="16"/>
      <c r="O57" s="9" t="str">
        <f>IF(M56="","",VLOOKUP(CZ57,General!U:V,2,FALSE))</f>
        <v/>
      </c>
      <c r="P57" s="12" t="str">
        <f>IF(M56="","",IF(W57="P",FU57,""))</f>
        <v/>
      </c>
      <c r="Q57" s="25" t="str">
        <f>IF(M56="","",IF(W57="B",FU57,""))</f>
        <v/>
      </c>
      <c r="R57" s="43" t="str">
        <f t="shared" si="15"/>
        <v/>
      </c>
      <c r="S57" s="43">
        <f t="shared" ca="1" si="16"/>
        <v>-1</v>
      </c>
      <c r="T57" s="56" t="str">
        <f>IF(M56="","",IF(EW57="S","",IF(S57&gt;=0,S57,IF(FE57="R",S57,""))))</f>
        <v/>
      </c>
      <c r="U57" s="43" t="str">
        <f>IF(M57="","",IF(T57="",SUM($T$5:$T57)+S57,SUM($T$5:$T57)))</f>
        <v/>
      </c>
      <c r="V57" s="67" t="str">
        <f t="shared" si="85"/>
        <v/>
      </c>
      <c r="W57" s="80" t="str" cm="1">
        <f t="array" aca="1" ref="W57" ca="1">IF(M56="","",INDIRECT(CZ57&amp; CR57))</f>
        <v/>
      </c>
      <c r="X57" s="72" t="str" cm="1">
        <f t="array" aca="1" ref="X57" ca="1">IF(M56="","",INDIRECT(VLOOKUP(CZ57,General!R:T,3,FALSE) &amp; CR57))</f>
        <v/>
      </c>
      <c r="Y57" s="80" t="str">
        <f>IF(M56="","",FN57)</f>
        <v/>
      </c>
      <c r="Z57" s="70" t="str">
        <f t="shared" si="17"/>
        <v/>
      </c>
      <c r="AA57" s="81" t="str">
        <f>IF(M57="","",IF(EE56+EF57&gt;=10,10,IF(EE56+EF57&lt;=-10,-10,EE56+EF57)))</f>
        <v/>
      </c>
      <c r="AB57" s="80" t="str">
        <f>IF(M56="","",IF(FN57="B","P","B"))</f>
        <v/>
      </c>
      <c r="AC57" s="70" t="str">
        <f t="shared" si="18"/>
        <v/>
      </c>
      <c r="AD57" s="81" t="str">
        <f>IF(M57="","",IF(AD56+EG57&gt;=10,10,IF(AD56+EG57&lt;=-10,-10,AD56+EG57)))</f>
        <v/>
      </c>
      <c r="AE57" s="80" t="str">
        <f>IF(M56="","",FO57)</f>
        <v/>
      </c>
      <c r="AF57" s="70" t="str">
        <f t="shared" si="19"/>
        <v/>
      </c>
      <c r="AG57" s="81" t="str">
        <f>IF(M57="","",IF(AG56+EH57&gt;=10,10,IF(AG56+EH57&lt;=-10,-10,AG56+EH57)))</f>
        <v/>
      </c>
      <c r="AH57" s="80" t="str">
        <f>IF(M56="","",IF(FO57="B","P","B"))</f>
        <v/>
      </c>
      <c r="AI57" s="70" t="str">
        <f t="shared" si="20"/>
        <v/>
      </c>
      <c r="AJ57" s="81" t="str">
        <f>IF(M57="","",IF(AJ56+EI57&gt;=10,10,IF(AJ56+EI57&lt;=-10,-10,AJ56+EI57)))</f>
        <v/>
      </c>
      <c r="AK57" s="80" t="str">
        <f t="shared" si="77"/>
        <v/>
      </c>
      <c r="AL57" s="70" t="str">
        <f t="shared" si="21"/>
        <v/>
      </c>
      <c r="AM57" s="81" t="str">
        <f>IF(M57="","",IF(AM56+EJ57&gt;=10,10,IF(AM56+EJ57&lt;=-10,-10,AM56+EJ57)))</f>
        <v/>
      </c>
      <c r="AN57" s="80" t="str">
        <f t="shared" si="22"/>
        <v/>
      </c>
      <c r="AO57" s="70" t="str">
        <f t="shared" si="23"/>
        <v/>
      </c>
      <c r="AP57" s="81" t="str">
        <f>IF(M57="","",IF(AP56+EK57&gt;=10,10,IF(AP56+EK57&lt;=-10,-10,AP56+EK57)))</f>
        <v/>
      </c>
      <c r="AQ57" s="80" t="str">
        <f t="shared" si="24"/>
        <v/>
      </c>
      <c r="AR57" s="70" t="str">
        <f t="shared" si="25"/>
        <v/>
      </c>
      <c r="AS57" s="81" t="str">
        <f>IF(M57="","",IF(AS56+EL57&gt;=10,10,IF(AS56+EL57&lt;=-10,-10,AS56+EL57)))</f>
        <v/>
      </c>
      <c r="AT57" s="80" t="str">
        <f t="shared" si="26"/>
        <v/>
      </c>
      <c r="AU57" s="70" t="str">
        <f t="shared" si="27"/>
        <v/>
      </c>
      <c r="AV57" s="81" t="str">
        <f>IF(M57="","",IF(AV56+EM57&gt;=10,10,IF(AV56+EM57&lt;=-10,-10,AV56+EM57)))</f>
        <v/>
      </c>
      <c r="AW57" s="80" t="str">
        <f t="shared" si="28"/>
        <v/>
      </c>
      <c r="AX57" s="70" t="str">
        <f t="shared" si="29"/>
        <v/>
      </c>
      <c r="AY57" s="81" t="str">
        <f>IF(M57="","",IF(AY56+EN57&gt;=10,10,IF(AY56+EN57&lt;=-10,-10,AY56+EN57)))</f>
        <v/>
      </c>
      <c r="AZ57" s="80" t="str">
        <f t="shared" si="30"/>
        <v/>
      </c>
      <c r="BA57" s="70" t="str">
        <f t="shared" si="31"/>
        <v/>
      </c>
      <c r="BB57" s="81" t="str">
        <f>IF(M57="","",IF(BB56+EO57&gt;=10,10,IF(BB56+EO57&lt;=-10,-10,BB56+EO57)))</f>
        <v/>
      </c>
      <c r="BC57" s="80" t="str">
        <f t="shared" si="32"/>
        <v/>
      </c>
      <c r="BD57" s="70" t="str">
        <f t="shared" si="33"/>
        <v/>
      </c>
      <c r="BE57" s="81" t="str">
        <f>IF(M57="","",IF(BE56+EP57&gt;=10,10,IF(BE56+EP57&lt;=-10,-10,BE56+EP57)))</f>
        <v/>
      </c>
      <c r="BF57" s="80" t="str">
        <f t="shared" si="34"/>
        <v/>
      </c>
      <c r="BG57" s="70" t="str">
        <f t="shared" si="35"/>
        <v/>
      </c>
      <c r="BH57" s="81" t="str">
        <f>IF(M57="","",IF(BH56+EQ57&gt;=10,10,IF(BH56+EQ57&lt;=-10,-10,BH56+EQ57)))</f>
        <v/>
      </c>
      <c r="BI57" s="80" t="str">
        <f t="shared" si="36"/>
        <v/>
      </c>
      <c r="BJ57" s="70" t="str">
        <f t="shared" si="37"/>
        <v/>
      </c>
      <c r="BK57" s="81" t="str">
        <f>IF(M57="","",IF(BK56+ER57&gt;=10,10,IF(BK56+ER57&lt;=-10,-10,BK56+ER57)))</f>
        <v/>
      </c>
      <c r="BL57" s="80" t="str">
        <f t="shared" si="38"/>
        <v/>
      </c>
      <c r="BM57" s="70" t="str">
        <f t="shared" si="39"/>
        <v/>
      </c>
      <c r="BN57" s="81" t="str">
        <f>IF(M57="","",IF(BN56+ES57&gt;=10,10,IF(BN56+ES57&lt;=-10,-10,BN56+ES57)))</f>
        <v/>
      </c>
      <c r="BO57" s="80" t="str">
        <f t="shared" si="40"/>
        <v/>
      </c>
      <c r="BP57" s="70" t="str">
        <f t="shared" si="41"/>
        <v/>
      </c>
      <c r="BQ57" s="81" t="str">
        <f>IF(M57="","",IF(BQ56+ET57&gt;=10,10,IF(BQ56+ET57&lt;=-10,-10,BQ56+ET57)))</f>
        <v/>
      </c>
      <c r="BR57" s="80" t="str">
        <f t="shared" si="42"/>
        <v/>
      </c>
      <c r="BS57" s="70" t="str">
        <f t="shared" si="43"/>
        <v/>
      </c>
      <c r="BT57" s="81" t="str">
        <f>IF(M57="","",IF(BT56+EU57&gt;=10,10,IF(BT56+EU57&lt;=-10,-10,BT56+EU57)))</f>
        <v/>
      </c>
      <c r="BU57" s="80" t="str">
        <f t="shared" si="44"/>
        <v/>
      </c>
      <c r="BV57" s="70" t="str">
        <f t="shared" si="45"/>
        <v/>
      </c>
      <c r="BW57" s="81" t="str">
        <f>IF(M57="","",IF(BW56+EV57&gt;=10,10,IF(BW56+EV57&lt;=-10,-10,BW56+EV57)))</f>
        <v/>
      </c>
      <c r="BX57" s="70">
        <f t="shared" si="46"/>
        <v>0</v>
      </c>
      <c r="BY57" s="70">
        <f t="shared" si="47"/>
        <v>0</v>
      </c>
      <c r="BZ57" s="72"/>
      <c r="CA57" s="80" t="str">
        <f t="shared" si="48"/>
        <v/>
      </c>
      <c r="CB57" s="70" t="str">
        <f t="shared" si="49"/>
        <v/>
      </c>
      <c r="CC57" s="70" t="str">
        <f t="shared" si="50"/>
        <v/>
      </c>
      <c r="CD57" s="70" t="str">
        <f t="shared" si="51"/>
        <v/>
      </c>
      <c r="CE57" s="70" t="str">
        <f t="shared" si="52"/>
        <v/>
      </c>
      <c r="CF57" s="70" t="str">
        <f t="shared" si="53"/>
        <v/>
      </c>
      <c r="CG57" s="70" t="str">
        <f t="shared" si="54"/>
        <v/>
      </c>
      <c r="CH57" s="70" t="str">
        <f t="shared" si="55"/>
        <v/>
      </c>
      <c r="CI57" s="70" t="str">
        <f t="shared" si="56"/>
        <v/>
      </c>
      <c r="CJ57" s="70" t="str">
        <f t="shared" si="57"/>
        <v/>
      </c>
      <c r="CK57" s="70" t="str">
        <f t="shared" si="58"/>
        <v/>
      </c>
      <c r="CL57" s="70" t="str">
        <f t="shared" si="59"/>
        <v/>
      </c>
      <c r="CM57" s="70" t="str">
        <f t="shared" si="60"/>
        <v/>
      </c>
      <c r="CN57" s="70" t="str">
        <f t="shared" si="61"/>
        <v/>
      </c>
      <c r="CO57" s="70" t="str">
        <f t="shared" si="62"/>
        <v/>
      </c>
      <c r="CP57" s="70" t="str">
        <f t="shared" si="63"/>
        <v/>
      </c>
      <c r="CQ57" s="72" t="str">
        <f t="shared" si="64"/>
        <v/>
      </c>
      <c r="CR57" s="9">
        <v>57</v>
      </c>
      <c r="CS57" s="32">
        <f t="shared" si="82"/>
        <v>52</v>
      </c>
      <c r="CT57" s="9" t="str" cm="1">
        <f t="array" ref="CT57">IFERROR(INDEX($CA$4:$CQ$4,_xlfn.AGGREGATE(15,6,COLUMN($CA$4:$CQ$4)-COLUMN($BZ$1)/($CA$57:$CQ$57=MAX($CA$57:$CQ$57)),COLUMNS(CQ$4:$CQ4))),"")</f>
        <v/>
      </c>
      <c r="CU57" s="4" t="str" cm="1">
        <f t="array" ref="CU57">IFERROR(INDEX($CA$4:$CQ$4,_xlfn.AGGREGATE(15,6,COLUMN($CA$4:$CQ$4)-COLUMN($BZ$1)/($CA$57:$CQ$57=MAX($CA$57:$CQ$57)),COLUMNS($CQ$4:CR4))),"")</f>
        <v/>
      </c>
      <c r="CV57" s="4" t="str" cm="1">
        <f t="array" ref="CV57">IFERROR(INDEX($CA$4:$CQ$4,_xlfn.AGGREGATE(15,6,COLUMN($CA$4:$CQ$4)-COLUMN($BZ$1)/($CA$57:$CQ$57=MAX($CA$57:$CQ$57)),COLUMNS($CQ$4:CS4))),"")</f>
        <v/>
      </c>
      <c r="CW57" s="8" t="str" cm="1">
        <f t="array" ref="CW57">IFERROR(INDEX($CA$4:$CQ$4,_xlfn.AGGREGATE(15,6,COLUMN($CA$4:$CQ$4)-COLUMN($BZ$1)/($CA$57:$CQ$57=MAX($CA$57:$CQ$57)),COLUMNS($CQ$4:CT4))),"")</f>
        <v/>
      </c>
      <c r="CX57" s="106" t="str">
        <f t="shared" ca="1" si="78"/>
        <v/>
      </c>
      <c r="CY57" s="4" t="str">
        <f t="shared" ca="1" si="79"/>
        <v>R</v>
      </c>
      <c r="CZ57" s="4" t="str">
        <f t="shared" ca="1" si="91"/>
        <v/>
      </c>
      <c r="DA57" s="8"/>
      <c r="DB57" s="9" t="str">
        <f>IFERROR(VLOOKUP(CT57,General!R:S,2,FALSE),"")</f>
        <v/>
      </c>
      <c r="DC57" s="4" t="str">
        <f>IFERROR(VLOOKUP(CU57,General!R:S,2,FALSE),"")</f>
        <v/>
      </c>
      <c r="DD57" s="4" t="str">
        <f>IFERROR(VLOOKUP(CV57,General!R:S,2,FALSE),"")</f>
        <v/>
      </c>
      <c r="DE57" s="8" t="str">
        <f>IFERROR(VLOOKUP(CW57,General!R:S,2,FALSE),"")</f>
        <v/>
      </c>
      <c r="DF57" s="9">
        <f ca="1">IF(CT57="",-1,COUNTIF(INDIRECT(DB57&amp;$CR$10):INDIRECT(DB57&amp;CR57),"Y"))</f>
        <v>-1</v>
      </c>
      <c r="DG57" s="4">
        <f ca="1">IF(CU57="",-1,COUNTIF(INDIRECT(DC57&amp;$CR$10):INDIRECT(DC57&amp;CR57),"Y"))</f>
        <v>-1</v>
      </c>
      <c r="DH57" s="4">
        <f ca="1">IF(CV57="",-1,COUNTIF(INDIRECT(DD57&amp;$CR$10):INDIRECT(DD57&amp;CR57),"Y"))</f>
        <v>-1</v>
      </c>
      <c r="DI57" s="32">
        <f ca="1">IF(CW57="",-1,COUNTIF(INDIRECT(DE57&amp;$CR$10):INDIRECT(DE57&amp;CR57),"Y"))</f>
        <v>-1</v>
      </c>
      <c r="DJ57" s="9" t="str" cm="1">
        <f t="array" aca="1" ref="DJ57" ca="1">IFERROR(INDEX($CT$57:$CW$57,_xlfn.AGGREGATE(15,6,COLUMN($CT$57:$CW$57)-COLUMN($CS$57)/($DF$57:$DI$57=MAX($DF$57:$DI$57)),COLUMNS($CT$57:CT57))),"")</f>
        <v/>
      </c>
      <c r="DK57" s="9" t="str" cm="1">
        <f t="array" aca="1" ref="DK57" ca="1">IFERROR(INDEX($CT$57:$CW$57,_xlfn.AGGREGATE(15,6,COLUMN($CT$57:$CW$57)-COLUMN($CS$57)/($DF$57:$DI$57=MAX($DF$57:$DI$57)),COLUMNS($CT$57:CU57))),"")</f>
        <v/>
      </c>
      <c r="DL57" s="9" t="str" cm="1">
        <f t="array" aca="1" ref="DL57" ca="1">IFERROR(INDEX($CT$57:$CW$57,_xlfn.AGGREGATE(15,6,COLUMN($CT$57:$CW$57)-COLUMN($CS$57)/($DF$57:$DI$57=MAX($DF$57:$DI$57)),COLUMNS($CT$57:CV57))),"")</f>
        <v/>
      </c>
      <c r="DM57" s="9" t="str" cm="1">
        <f t="array" aca="1" ref="DM57" ca="1">IFERROR(INDEX($CT$57:$CW$57,_xlfn.AGGREGATE(15,6,COLUMN($CT$57:$CW$57)-COLUMN($CS$57)/($DF$57:$DI$57=MAX($DF$57:$DI$57)),COLUMNS($CT$57:CW57))),"")</f>
        <v/>
      </c>
      <c r="DN57" s="117">
        <f t="shared" ca="1" si="80"/>
        <v>4</v>
      </c>
      <c r="DO57" s="32">
        <f t="shared" ca="1" si="81"/>
        <v>0</v>
      </c>
      <c r="DP57" s="8" t="str">
        <f t="shared" ca="1" si="90"/>
        <v/>
      </c>
      <c r="DQ57" s="9" t="str">
        <f t="shared" ca="1" si="5"/>
        <v>T</v>
      </c>
      <c r="DR57" s="4" t="str">
        <f t="shared" ca="1" si="6"/>
        <v>T</v>
      </c>
      <c r="DS57" s="4" t="str">
        <f t="shared" ca="1" si="7"/>
        <v>C</v>
      </c>
      <c r="DT57" s="4" t="str">
        <f t="shared" si="86"/>
        <v/>
      </c>
      <c r="DU57" s="4" t="str">
        <f t="shared" ca="1" si="87"/>
        <v/>
      </c>
      <c r="DV57" s="4" t="str">
        <f t="shared" si="88"/>
        <v/>
      </c>
      <c r="DW57" s="1" t="str">
        <f>IF(M56="","",IF(DQ57="B",IF(M56="P",FQ57,""),IF(M55="B",FQ57,"")))</f>
        <v/>
      </c>
      <c r="DX57" s="1" t="str">
        <f>IF(M56="","",IF(DQ57="B",IF(M56="B",FQ57,""),IF(M55="P",FQ57,"")))</f>
        <v/>
      </c>
      <c r="DY57" s="1" t="str">
        <f>IF(M56="","",IF(DR57="C",IF(M56="B",FS57,""),IF(M55="B",FS57,"")))</f>
        <v/>
      </c>
      <c r="DZ57" s="1" t="str">
        <f>IF(M56="","",IF(DR57="C",IF(M56="P",FS57,""),IF(M55="P",FS57,"")))</f>
        <v/>
      </c>
      <c r="EA57" s="1" t="str">
        <f>IF(M56="","",IF(AND(DW57="L5",DZ57="L5",FG57=""),"L0",FF57))</f>
        <v/>
      </c>
      <c r="EB57" s="1" t="str">
        <f>IF(M56="","",IF(AND(DX57="L5",DZ57="L5",FF57=""),"L0",FG57))</f>
        <v/>
      </c>
      <c r="EC57" s="1">
        <f>IF(D57="",0,IF(OR(D57="B",D57="XB"),1,INT(RIGHT(D57))))+IF(I57="",0,IF(OR(I57="B",I57="XB"),1,INT(RIGHT(I57))))+IF(P57="",0,IF(OR(P57="B",P57="XB"),1,INT(RIGHT(P57))))</f>
        <v>0</v>
      </c>
      <c r="ED57" s="1">
        <f>IF(E57="",0,IF(OR(E57="B",E57="XB"),1,INT(RIGHT(E57))))+IF(J57="",0,IF(OR(J57="B",J57="XB"),1,INT(RIGHT(J57))))+IF(Q57="",0,IF(OR(Q57="B",Q57="XB"),1,INT(RIGHT(Q57))))</f>
        <v>0</v>
      </c>
      <c r="EE57" s="9" t="str">
        <f>IF(M57="","",IF(EE56+EF57&gt;=10,10,IF(EE56+EF57&lt;=-10,-10,EE56+EF57)))</f>
        <v/>
      </c>
      <c r="EF57" s="4">
        <f>IF(Z57="",0,IFERROR(VLOOKUP(Z52&amp;Z53&amp;Z54&amp;Z55&amp;Z56&amp;Z57,General!I:J,2,FALSE),0))</f>
        <v>0</v>
      </c>
      <c r="EG57" s="4">
        <f>IF(AC57="",0,IFERROR(VLOOKUP(AC52&amp;AC53&amp;AC54&amp;AC55&amp;AC56&amp;AC57,General!I:J,2,FALSE),0))</f>
        <v>0</v>
      </c>
      <c r="EH57" s="4">
        <f>IF(AF57="",0,IFERROR(VLOOKUP(AF52&amp;AF53&amp;AF54&amp;AF55&amp;AF56&amp;AF57,General!I:J,2,FALSE),0))</f>
        <v>0</v>
      </c>
      <c r="EI57" s="4">
        <f>IF(AI57="",0,IFERROR(VLOOKUP(AI52&amp;AI53&amp;AI54&amp;AI55&amp;AI56&amp;AI57,General!I:J,2,FALSE),0))</f>
        <v>0</v>
      </c>
      <c r="EJ57" s="4">
        <f>IF(AL57="",0,IFERROR(VLOOKUP(AL52&amp;AL53&amp;AL54&amp;AL55&amp;AL56&amp;AL57,General!I:J,2,FALSE),0))</f>
        <v>0</v>
      </c>
      <c r="EK57" s="4">
        <f>IF(AO57="",0,IFERROR(VLOOKUP(AO52&amp;AO53&amp;AO54&amp;AO55&amp;AO56&amp;AO57,General!I:J,2,FALSE),0))</f>
        <v>0</v>
      </c>
      <c r="EL57" s="4">
        <f>IF(AR57="",0,IFERROR(VLOOKUP(AR52&amp;AR53&amp;AR54&amp;AR55&amp;AR56&amp;AR57,General!I:J,2,FALSE),0))</f>
        <v>0</v>
      </c>
      <c r="EM57" s="4">
        <f>IF(AU57="",0,IFERROR(VLOOKUP(AU52&amp;AU53&amp;AU54&amp;AU55&amp;AU56&amp;AU57,General!I:J,2,FALSE),0))</f>
        <v>0</v>
      </c>
      <c r="EN57" s="4">
        <f>IF(AX57="",0,IFERROR(VLOOKUP(AX52&amp;AX53&amp;AX54&amp;AX55&amp;AX56&amp;AX57,General!I:J,2,FALSE),0))</f>
        <v>0</v>
      </c>
      <c r="EO57" s="4">
        <f>IF(BA57="",0,IFERROR(VLOOKUP(BA52&amp;BA53&amp;BA54&amp;BA55&amp;BA56&amp;BA57,General!I:J,2,FALSE),0))</f>
        <v>0</v>
      </c>
      <c r="EP57" s="4">
        <f>IF(BD57="",0,IFERROR(VLOOKUP(BD52&amp;BD53&amp;BD54&amp;BD55&amp;BD56&amp;BD57,General!I:J,2,FALSE),0))</f>
        <v>0</v>
      </c>
      <c r="EQ57" s="4">
        <f>IF(BG57="",0,IFERROR(VLOOKUP(BG52&amp;BG53&amp;BG54&amp;BG55&amp;BG56&amp;BG57,General!I:J,2,FALSE),0))</f>
        <v>0</v>
      </c>
      <c r="ER57" s="4">
        <f>IF(BJ57="",0,IFERROR(VLOOKUP(BJ52&amp;BJ53&amp;BJ54&amp;BJ55&amp;BJ56&amp;BJ57,General!I:J,2,FALSE),0))</f>
        <v>0</v>
      </c>
      <c r="ES57" s="4">
        <f>IF(BM57="",0,IFERROR(VLOOKUP(BM52&amp;BM53&amp;BM54&amp;BM55&amp;BM56&amp;BM57,General!I:J,2,FALSE),0))</f>
        <v>0</v>
      </c>
      <c r="ET57" s="4">
        <f>IF(BP57="",0,IFERROR(VLOOKUP(BP52&amp;BP53&amp;BP54&amp;BP55&amp;BP56&amp;BP57,General!I:J,2,FALSE),0))</f>
        <v>0</v>
      </c>
      <c r="EU57" s="4">
        <f>IF(BS57="",0,IFERROR(VLOOKUP(BS52&amp;BS53&amp;BS54&amp;BS55&amp;BS56&amp;BS57,General!I:J,2,FALSE),0))</f>
        <v>0</v>
      </c>
      <c r="EV57" s="8">
        <f>IF(BV57="",0,IFERROR(VLOOKUP(BV52&amp;BV53&amp;BV54&amp;BV55&amp;BV56&amp;BV57,General!I:J,2,FALSE),0))</f>
        <v>0</v>
      </c>
      <c r="EW57" s="1" t="str">
        <f>IF(M56="","",IF(FE56="R","S",IF(EW56="S","C",IF(S56&gt;=0,"S","C"))))</f>
        <v/>
      </c>
      <c r="EX57" s="1" t="str">
        <f>IF(OR(F53&amp;F54&amp;F55="WLW",F54&amp;F55="WW"),"Y","N")</f>
        <v>N</v>
      </c>
      <c r="EY57" s="1" t="str">
        <f ca="1">IF(OR(K53&amp;K54&amp;K55="WLW",K54&amp;K55="WW"),"Y","N")</f>
        <v>N</v>
      </c>
      <c r="EZ57" s="1" t="str">
        <f>IF(OR(R53&amp;R54&amp;R55="WLW",R54&amp;R55="WW"),"Y","N")</f>
        <v>N</v>
      </c>
      <c r="FA57" s="1" t="str">
        <f>IF(M56="","",IF(EW57="S",1,FA56+1))</f>
        <v/>
      </c>
      <c r="FB57" s="14" t="str">
        <f ca="1">IF(FB56="Y","N",IF(M56="","",(IF(AND(F56&amp;F57="WW",OR(EW56&amp;EW57="SC",EW56&amp;EW57="CC")),"Y",IF(AND(F55&amp;F56&amp;F57="WLW",FQ57&lt;&gt;"B",OR(EW55&amp;EW56&amp;EW57="SCC",EW55&amp;EW56&amp;EW57="CCC")),"Y","N")))))</f>
        <v/>
      </c>
      <c r="FC57" s="1" t="str">
        <f ca="1">IF(FC56="Y","N",IF(M56="","",IF(AND(K56&amp;K57="WW",OR(EW56&amp;EW57="SC",EW56&amp;EW57="CC")),"Y",IF(AND(K55&amp;K56&amp;K57="WLW",FS57&lt;&gt;"B",OR(EW55&amp;EW56&amp;EW57="SCC",EW55&amp;EW56&amp;EW57="CCC")),"Y","N"))))</f>
        <v/>
      </c>
      <c r="FD57" s="1" t="str">
        <f ca="1">IF(FD56="Y","N",IF(M56="","",IF(AND(R56&amp;R57="WW",OR(EW56&amp;EW57="SC",EW56&amp;EW57="CC")),"Y",IF(AND(R55&amp;R56&amp;R57="WLW",FU57&lt;&gt;"B",OR(EW55&amp;EW56&amp;EW57="SCC",EW55&amp;EW56&amp;EW57="CCC")),"Y","N"))))</f>
        <v/>
      </c>
      <c r="FE57" s="1" t="str">
        <f>IF(M56="","",IF(AND(S57&lt;0,FA57&gt;2,S57&gt;=(2-FA57)),"R","N"))</f>
        <v/>
      </c>
      <c r="FF57" s="1" t="str">
        <f>IF(M56="","",IF(DS57="B",IF(M56="P",FU57,""),IF(M56="B",FU57,"")))</f>
        <v/>
      </c>
      <c r="FG57" s="1" t="str">
        <f>IF(M56="","",IF(DS57="B",IF(M56="B",FU57,""),IF(M56="P",FU57,"")))</f>
        <v/>
      </c>
      <c r="FH57" s="1" t="str">
        <f>IF(M57="P",IF(FH56="",1,FH56+1),"")</f>
        <v/>
      </c>
      <c r="FI57" s="1" t="str">
        <f>IF(M57="B",IF(FI56="",1,FI56+1),"")</f>
        <v/>
      </c>
      <c r="FJ57" s="1" t="str">
        <f t="shared" si="92"/>
        <v>00000</v>
      </c>
      <c r="FK57" s="1" t="str">
        <f t="shared" si="93"/>
        <v>00000</v>
      </c>
      <c r="FL57" s="1" t="str">
        <f t="shared" si="94"/>
        <v>000000</v>
      </c>
      <c r="FM57" s="1" t="str">
        <f t="shared" si="95"/>
        <v>000000</v>
      </c>
      <c r="FN57" s="1" t="str">
        <f t="shared" si="96"/>
        <v>B</v>
      </c>
      <c r="FO57" s="1" t="str">
        <f t="shared" si="70"/>
        <v>B</v>
      </c>
      <c r="FP57" s="1" t="str">
        <f>IF(DW56="",DX56,DW56)&amp;F56</f>
        <v/>
      </c>
      <c r="FQ57" s="1">
        <f t="shared" ca="1" si="71"/>
        <v>0</v>
      </c>
      <c r="FR57" s="1" t="str">
        <f ca="1">IF(DY56="",DZ56,DY56)&amp;K56</f>
        <v/>
      </c>
      <c r="FS57" s="1">
        <f t="shared" ca="1" si="72"/>
        <v>0</v>
      </c>
      <c r="FT57" s="1" t="str">
        <f>IF(EA56="",EB56,EA56)&amp;R56</f>
        <v/>
      </c>
      <c r="FU57" s="1">
        <f t="shared" ca="1" si="73"/>
        <v>0</v>
      </c>
      <c r="FV57" s="1" t="str">
        <f t="shared" ca="1" si="74"/>
        <v>0</v>
      </c>
      <c r="FW57" s="1" t="str">
        <f t="shared" ca="1" si="75"/>
        <v>0</v>
      </c>
      <c r="FX57" s="1" t="str">
        <f t="shared" ca="1" si="76"/>
        <v>0</v>
      </c>
      <c r="GA57" s="1">
        <f>General!A55</f>
        <v>0</v>
      </c>
      <c r="GB57" s="1">
        <f>General!B55</f>
        <v>0</v>
      </c>
      <c r="GC57" s="1" t="str">
        <f>General!C55</f>
        <v/>
      </c>
      <c r="GD57" s="1">
        <f>General!D55</f>
        <v>0</v>
      </c>
      <c r="GF57" s="1" t="str">
        <f>General!F55</f>
        <v>WWLLL</v>
      </c>
      <c r="GG57" s="1">
        <f>General!G55</f>
        <v>-6</v>
      </c>
    </row>
    <row r="58" spans="1:189" ht="15.75" thickBot="1">
      <c r="A58" s="1">
        <v>49</v>
      </c>
      <c r="B58" s="9" t="str">
        <f>IF(M57="","",IF(EC58=ED58,"NB",IF(EC58&gt;ED58,"P"&amp;(EC58-ED58),"B"&amp;(ED58-EC58))))</f>
        <v/>
      </c>
      <c r="C58" s="49" t="str">
        <f t="shared" ca="1" si="1"/>
        <v/>
      </c>
      <c r="D58" s="44" t="str">
        <f t="shared" si="11"/>
        <v/>
      </c>
      <c r="E58" s="45" t="str">
        <f t="shared" si="12"/>
        <v/>
      </c>
      <c r="F58" s="8" t="str">
        <f t="shared" si="89"/>
        <v/>
      </c>
      <c r="H58" s="52"/>
      <c r="I58" s="44"/>
      <c r="J58" s="25" t="str">
        <f t="shared" si="13"/>
        <v/>
      </c>
      <c r="K58" s="13" t="str">
        <f t="shared" ca="1" si="14"/>
        <v/>
      </c>
      <c r="L58" s="30"/>
      <c r="M58" s="16"/>
      <c r="O58" s="9" t="str">
        <f>IF(M57="","",VLOOKUP(CZ58,General!U:V,2,FALSE))</f>
        <v/>
      </c>
      <c r="P58" s="12" t="str">
        <f>IF(M57="","",IF(W58="P",FU58,""))</f>
        <v/>
      </c>
      <c r="Q58" s="25" t="str">
        <f>IF(M57="","",IF(W58="B",FU58,""))</f>
        <v/>
      </c>
      <c r="R58" s="43" t="str">
        <f t="shared" si="15"/>
        <v/>
      </c>
      <c r="S58" s="43">
        <f t="shared" ca="1" si="16"/>
        <v>-1</v>
      </c>
      <c r="T58" s="56" t="str">
        <f>IF(M57="","",IF(EW58="S","",IF(S58&gt;=0,S58,IF(FE58="R",S58,""))))</f>
        <v/>
      </c>
      <c r="U58" s="43" t="str">
        <f>IF(M58="","",IF(T58="",SUM($T$5:$T58)+S58,SUM($T$5:$T58)))</f>
        <v/>
      </c>
      <c r="V58" s="67" t="str">
        <f t="shared" si="85"/>
        <v/>
      </c>
      <c r="W58" s="80" t="str" cm="1">
        <f t="array" aca="1" ref="W58" ca="1">IF(M57="","",INDIRECT(CZ58&amp; CR58))</f>
        <v/>
      </c>
      <c r="X58" s="72" t="str" cm="1">
        <f t="array" aca="1" ref="X58" ca="1">IF(M57="","",INDIRECT(VLOOKUP(CZ58,General!R:T,3,FALSE) &amp; CR58))</f>
        <v/>
      </c>
      <c r="Y58" s="80" t="str">
        <f>IF(M57="","",FN58)</f>
        <v/>
      </c>
      <c r="Z58" s="70" t="str">
        <f t="shared" si="17"/>
        <v/>
      </c>
      <c r="AA58" s="81" t="str">
        <f>IF(M58="","",IF(EE57+EF58&gt;=10,10,IF(EE57+EF58&lt;=-10,-10,EE57+EF58)))</f>
        <v/>
      </c>
      <c r="AB58" s="80" t="str">
        <f>IF(M57="","",IF(FN58="B","P","B"))</f>
        <v/>
      </c>
      <c r="AC58" s="70" t="str">
        <f t="shared" si="18"/>
        <v/>
      </c>
      <c r="AD58" s="81" t="str">
        <f>IF(M58="","",IF(AD57+EG58&gt;=10,10,IF(AD57+EG58&lt;=-10,-10,AD57+EG58)))</f>
        <v/>
      </c>
      <c r="AE58" s="80" t="str">
        <f>IF(M57="","",FO58)</f>
        <v/>
      </c>
      <c r="AF58" s="70" t="str">
        <f t="shared" si="19"/>
        <v/>
      </c>
      <c r="AG58" s="81" t="str">
        <f>IF(M58="","",IF(AG57+EH58&gt;=10,10,IF(AG57+EH58&lt;=-10,-10,AG57+EH58)))</f>
        <v/>
      </c>
      <c r="AH58" s="80" t="str">
        <f>IF(M57="","",IF(FO58="B","P","B"))</f>
        <v/>
      </c>
      <c r="AI58" s="70" t="str">
        <f t="shared" si="20"/>
        <v/>
      </c>
      <c r="AJ58" s="81" t="str">
        <f>IF(M58="","",IF(AJ57+EI58&gt;=10,10,IF(AJ57+EI58&lt;=-10,-10,AJ57+EI58)))</f>
        <v/>
      </c>
      <c r="AK58" s="80" t="str">
        <f t="shared" si="77"/>
        <v/>
      </c>
      <c r="AL58" s="70" t="str">
        <f t="shared" si="21"/>
        <v/>
      </c>
      <c r="AM58" s="81" t="str">
        <f>IF(M58="","",IF(AM57+EJ58&gt;=10,10,IF(AM57+EJ58&lt;=-10,-10,AM57+EJ58)))</f>
        <v/>
      </c>
      <c r="AN58" s="80" t="str">
        <f t="shared" si="22"/>
        <v/>
      </c>
      <c r="AO58" s="70" t="str">
        <f t="shared" si="23"/>
        <v/>
      </c>
      <c r="AP58" s="81" t="str">
        <f>IF(M58="","",IF(AP57+EK58&gt;=10,10,IF(AP57+EK58&lt;=-10,-10,AP57+EK58)))</f>
        <v/>
      </c>
      <c r="AQ58" s="80" t="str">
        <f t="shared" si="24"/>
        <v/>
      </c>
      <c r="AR58" s="70" t="str">
        <f t="shared" si="25"/>
        <v/>
      </c>
      <c r="AS58" s="81" t="str">
        <f>IF(M58="","",IF(AS57+EL58&gt;=10,10,IF(AS57+EL58&lt;=-10,-10,AS57+EL58)))</f>
        <v/>
      </c>
      <c r="AT58" s="80" t="str">
        <f t="shared" si="26"/>
        <v/>
      </c>
      <c r="AU58" s="70" t="str">
        <f t="shared" si="27"/>
        <v/>
      </c>
      <c r="AV58" s="81" t="str">
        <f>IF(M58="","",IF(AV57+EM58&gt;=10,10,IF(AV57+EM58&lt;=-10,-10,AV57+EM58)))</f>
        <v/>
      </c>
      <c r="AW58" s="80" t="str">
        <f t="shared" si="28"/>
        <v/>
      </c>
      <c r="AX58" s="70" t="str">
        <f t="shared" si="29"/>
        <v/>
      </c>
      <c r="AY58" s="81" t="str">
        <f>IF(M58="","",IF(AY57+EN58&gt;=10,10,IF(AY57+EN58&lt;=-10,-10,AY57+EN58)))</f>
        <v/>
      </c>
      <c r="AZ58" s="80" t="str">
        <f t="shared" si="30"/>
        <v/>
      </c>
      <c r="BA58" s="70" t="str">
        <f t="shared" si="31"/>
        <v/>
      </c>
      <c r="BB58" s="81" t="str">
        <f>IF(M58="","",IF(BB57+EO58&gt;=10,10,IF(BB57+EO58&lt;=-10,-10,BB57+EO58)))</f>
        <v/>
      </c>
      <c r="BC58" s="80" t="str">
        <f t="shared" si="32"/>
        <v/>
      </c>
      <c r="BD58" s="70" t="str">
        <f t="shared" si="33"/>
        <v/>
      </c>
      <c r="BE58" s="81" t="str">
        <f>IF(M58="","",IF(BE57+EP58&gt;=10,10,IF(BE57+EP58&lt;=-10,-10,BE57+EP58)))</f>
        <v/>
      </c>
      <c r="BF58" s="80" t="str">
        <f t="shared" si="34"/>
        <v/>
      </c>
      <c r="BG58" s="70" t="str">
        <f t="shared" si="35"/>
        <v/>
      </c>
      <c r="BH58" s="81" t="str">
        <f>IF(M58="","",IF(BH57+EQ58&gt;=10,10,IF(BH57+EQ58&lt;=-10,-10,BH57+EQ58)))</f>
        <v/>
      </c>
      <c r="BI58" s="80" t="str">
        <f t="shared" si="36"/>
        <v/>
      </c>
      <c r="BJ58" s="70" t="str">
        <f t="shared" si="37"/>
        <v/>
      </c>
      <c r="BK58" s="81" t="str">
        <f>IF(M58="","",IF(BK57+ER58&gt;=10,10,IF(BK57+ER58&lt;=-10,-10,BK57+ER58)))</f>
        <v/>
      </c>
      <c r="BL58" s="80" t="str">
        <f t="shared" si="38"/>
        <v/>
      </c>
      <c r="BM58" s="70" t="str">
        <f t="shared" si="39"/>
        <v/>
      </c>
      <c r="BN58" s="81" t="str">
        <f>IF(M58="","",IF(BN57+ES58&gt;=10,10,IF(BN57+ES58&lt;=-10,-10,BN57+ES58)))</f>
        <v/>
      </c>
      <c r="BO58" s="80" t="str">
        <f t="shared" si="40"/>
        <v/>
      </c>
      <c r="BP58" s="70" t="str">
        <f t="shared" si="41"/>
        <v/>
      </c>
      <c r="BQ58" s="81" t="str">
        <f>IF(M58="","",IF(BQ57+ET58&gt;=10,10,IF(BQ57+ET58&lt;=-10,-10,BQ57+ET58)))</f>
        <v/>
      </c>
      <c r="BR58" s="80" t="str">
        <f t="shared" si="42"/>
        <v/>
      </c>
      <c r="BS58" s="70" t="str">
        <f t="shared" si="43"/>
        <v/>
      </c>
      <c r="BT58" s="81" t="str">
        <f>IF(M58="","",IF(BT57+EU58&gt;=10,10,IF(BT57+EU58&lt;=-10,-10,BT57+EU58)))</f>
        <v/>
      </c>
      <c r="BU58" s="80" t="str">
        <f t="shared" si="44"/>
        <v/>
      </c>
      <c r="BV58" s="70" t="str">
        <f t="shared" si="45"/>
        <v/>
      </c>
      <c r="BW58" s="81" t="str">
        <f>IF(M58="","",IF(BW57+EV58&gt;=10,10,IF(BW57+EV58&lt;=-10,-10,BW57+EV58)))</f>
        <v/>
      </c>
      <c r="BX58" s="70">
        <f t="shared" si="46"/>
        <v>0</v>
      </c>
      <c r="BY58" s="70">
        <f t="shared" si="47"/>
        <v>0</v>
      </c>
      <c r="BZ58" s="72"/>
      <c r="CA58" s="80" t="str">
        <f t="shared" si="48"/>
        <v/>
      </c>
      <c r="CB58" s="70" t="str">
        <f t="shared" si="49"/>
        <v/>
      </c>
      <c r="CC58" s="70" t="str">
        <f t="shared" si="50"/>
        <v/>
      </c>
      <c r="CD58" s="70" t="str">
        <f t="shared" si="51"/>
        <v/>
      </c>
      <c r="CE58" s="70" t="str">
        <f t="shared" si="52"/>
        <v/>
      </c>
      <c r="CF58" s="70" t="str">
        <f t="shared" si="53"/>
        <v/>
      </c>
      <c r="CG58" s="70" t="str">
        <f t="shared" si="54"/>
        <v/>
      </c>
      <c r="CH58" s="70" t="str">
        <f t="shared" si="55"/>
        <v/>
      </c>
      <c r="CI58" s="70" t="str">
        <f t="shared" si="56"/>
        <v/>
      </c>
      <c r="CJ58" s="70" t="str">
        <f t="shared" si="57"/>
        <v/>
      </c>
      <c r="CK58" s="70" t="str">
        <f t="shared" si="58"/>
        <v/>
      </c>
      <c r="CL58" s="70" t="str">
        <f t="shared" si="59"/>
        <v/>
      </c>
      <c r="CM58" s="70" t="str">
        <f t="shared" si="60"/>
        <v/>
      </c>
      <c r="CN58" s="70" t="str">
        <f t="shared" si="61"/>
        <v/>
      </c>
      <c r="CO58" s="70" t="str">
        <f t="shared" si="62"/>
        <v/>
      </c>
      <c r="CP58" s="70" t="str">
        <f t="shared" si="63"/>
        <v/>
      </c>
      <c r="CQ58" s="72" t="str">
        <f t="shared" si="64"/>
        <v/>
      </c>
      <c r="CR58" s="9">
        <v>58</v>
      </c>
      <c r="CS58" s="32">
        <f t="shared" si="82"/>
        <v>53</v>
      </c>
      <c r="CT58" s="9" t="str" cm="1">
        <f t="array" ref="CT58">IFERROR(INDEX($CA$4:$CQ$4,_xlfn.AGGREGATE(15,6,COLUMN($CA$4:$CQ$4)-COLUMN($BZ$1)/($CA$58:$CQ$58=MAX($CA$58:$CQ$58)),COLUMNS(CQ$4:$CQ4))),"")</f>
        <v/>
      </c>
      <c r="CU58" s="4" t="str" cm="1">
        <f t="array" ref="CU58">IFERROR(INDEX($CA$4:$CQ$4,_xlfn.AGGREGATE(15,6,COLUMN($CA$4:$CQ$4)-COLUMN($BZ$1)/($CA$58:$CQ$58=MAX($CA$58:$CQ$58)),COLUMNS($CQ$4:CR4))),"")</f>
        <v/>
      </c>
      <c r="CV58" s="4" t="str" cm="1">
        <f t="array" ref="CV58">IFERROR(INDEX($CA$4:$CQ$4,_xlfn.AGGREGATE(15,6,COLUMN($CA$4:$CQ$4)-COLUMN($BZ$1)/($CA$58:$CQ$58=MAX($CA$58:$CQ$58)),COLUMNS($CQ$4:CS4))),"")</f>
        <v/>
      </c>
      <c r="CW58" s="8" t="str" cm="1">
        <f t="array" ref="CW58">IFERROR(INDEX($CA$4:$CQ$4,_xlfn.AGGREGATE(15,6,COLUMN($CA$4:$CQ$4)-COLUMN($BZ$1)/($CA$58:$CQ$58=MAX($CA$58:$CQ$58)),COLUMNS($CQ$4:CT4))),"")</f>
        <v/>
      </c>
      <c r="CX58" s="106" t="str">
        <f t="shared" ca="1" si="78"/>
        <v/>
      </c>
      <c r="CY58" s="4" t="str">
        <f t="shared" ca="1" si="79"/>
        <v>R</v>
      </c>
      <c r="CZ58" s="4" t="str">
        <f t="shared" ca="1" si="91"/>
        <v/>
      </c>
      <c r="DA58" s="8"/>
      <c r="DB58" s="9" t="str">
        <f>IFERROR(VLOOKUP(CT58,General!R:S,2,FALSE),"")</f>
        <v/>
      </c>
      <c r="DC58" s="4" t="str">
        <f>IFERROR(VLOOKUP(CU58,General!R:S,2,FALSE),"")</f>
        <v/>
      </c>
      <c r="DD58" s="4" t="str">
        <f>IFERROR(VLOOKUP(CV58,General!R:S,2,FALSE),"")</f>
        <v/>
      </c>
      <c r="DE58" s="8" t="str">
        <f>IFERROR(VLOOKUP(CW58,General!R:S,2,FALSE),"")</f>
        <v/>
      </c>
      <c r="DF58" s="9">
        <f ca="1">IF(CT58="",-1,COUNTIF(INDIRECT(DB58&amp;$CR$10):INDIRECT(DB58&amp;CR58),"Y"))</f>
        <v>-1</v>
      </c>
      <c r="DG58" s="4">
        <f ca="1">IF(CU58="",-1,COUNTIF(INDIRECT(DC58&amp;$CR$10):INDIRECT(DC58&amp;CR58),"Y"))</f>
        <v>-1</v>
      </c>
      <c r="DH58" s="4">
        <f ca="1">IF(CV58="",-1,COUNTIF(INDIRECT(DD58&amp;$CR$10):INDIRECT(DD58&amp;CR58),"Y"))</f>
        <v>-1</v>
      </c>
      <c r="DI58" s="32">
        <f ca="1">IF(CW58="",-1,COUNTIF(INDIRECT(DE58&amp;$CR$10):INDIRECT(DE58&amp;CR58),"Y"))</f>
        <v>-1</v>
      </c>
      <c r="DJ58" s="9" t="str" cm="1">
        <f t="array" aca="1" ref="DJ58" ca="1">IFERROR(INDEX($CT$58:$CW$58,_xlfn.AGGREGATE(15,6,COLUMN($CT$58:$CW$58)-COLUMN($CS$58)/($DF$58:$DI$58=MAX($DF$58:$DI$58)),COLUMNS($CT$58:CT58))),"")</f>
        <v/>
      </c>
      <c r="DK58" s="9" t="str" cm="1">
        <f t="array" aca="1" ref="DK58" ca="1">IFERROR(INDEX($CT$58:$CW$58,_xlfn.AGGREGATE(15,6,COLUMN($CT$58:$CW$58)-COLUMN($CS$58)/($DF$58:$DI$58=MAX($DF$58:$DI$58)),COLUMNS($CT$58:CU58))),"")</f>
        <v/>
      </c>
      <c r="DL58" s="9" t="str" cm="1">
        <f t="array" aca="1" ref="DL58" ca="1">IFERROR(INDEX($CT$58:$CW$58,_xlfn.AGGREGATE(15,6,COLUMN($CT$58:$CW$58)-COLUMN($CS$58)/($DF$58:$DI$58=MAX($DF$58:$DI$58)),COLUMNS($CT$58:CV58))),"")</f>
        <v/>
      </c>
      <c r="DM58" s="9" t="str" cm="1">
        <f t="array" aca="1" ref="DM58" ca="1">IFERROR(INDEX($CT$58:$CW$58,_xlfn.AGGREGATE(15,6,COLUMN($CT$58:$CW$58)-COLUMN($CS$58)/($DF$58:$DI$58=MAX($DF$58:$DI$58)),COLUMNS($CT$58:CW58))),"")</f>
        <v/>
      </c>
      <c r="DN58" s="117">
        <f t="shared" ca="1" si="80"/>
        <v>4</v>
      </c>
      <c r="DO58" s="32">
        <f t="shared" ca="1" si="81"/>
        <v>0</v>
      </c>
      <c r="DP58" s="8" t="str">
        <f t="shared" ca="1" si="90"/>
        <v/>
      </c>
      <c r="DQ58" s="9" t="str">
        <f t="shared" ca="1" si="5"/>
        <v>T</v>
      </c>
      <c r="DR58" s="4" t="str">
        <f t="shared" ca="1" si="6"/>
        <v>T</v>
      </c>
      <c r="DS58" s="4" t="str">
        <f t="shared" ca="1" si="7"/>
        <v>C</v>
      </c>
      <c r="DT58" s="4" t="str">
        <f t="shared" si="86"/>
        <v/>
      </c>
      <c r="DU58" s="4" t="str">
        <f t="shared" ca="1" si="87"/>
        <v/>
      </c>
      <c r="DV58" s="4" t="str">
        <f t="shared" si="88"/>
        <v/>
      </c>
      <c r="DW58" s="1" t="str">
        <f>IF(M57="","",IF(DQ58="B",IF(M57="P",FQ58,""),IF(M56="B",FQ58,"")))</f>
        <v/>
      </c>
      <c r="DX58" s="1" t="str">
        <f>IF(M57="","",IF(DQ58="B",IF(M57="B",FQ58,""),IF(M56="P",FQ58,"")))</f>
        <v/>
      </c>
      <c r="DY58" s="1" t="str">
        <f>IF(M57="","",IF(DR58="C",IF(M57="B",FS58,""),IF(M56="B",FS58,"")))</f>
        <v/>
      </c>
      <c r="DZ58" s="1" t="str">
        <f>IF(M57="","",IF(DR58="C",IF(M57="P",FS58,""),IF(M56="P",FS58,"")))</f>
        <v/>
      </c>
      <c r="EA58" s="1" t="str">
        <f>IF(M57="","",IF(AND(DW58="L5",DZ58="L5",FG58=""),"L0",FF58))</f>
        <v/>
      </c>
      <c r="EB58" s="1" t="str">
        <f>IF(M57="","",IF(AND(DX58="L5",DZ58="L5",FF58=""),"L0",FG58))</f>
        <v/>
      </c>
      <c r="EC58" s="1">
        <f>IF(D58="",0,IF(OR(D58="B",D58="XB"),1,INT(RIGHT(D58))))+IF(I58="",0,IF(OR(I58="B",I58="XB"),1,INT(RIGHT(I58))))+IF(P58="",0,IF(OR(P58="B",P58="XB"),1,INT(RIGHT(P58))))</f>
        <v>0</v>
      </c>
      <c r="ED58" s="1">
        <f>IF(E58="",0,IF(OR(E58="B",E58="XB"),1,INT(RIGHT(E58))))+IF(J58="",0,IF(OR(J58="B",J58="XB"),1,INT(RIGHT(J58))))+IF(Q58="",0,IF(OR(Q58="B",Q58="XB"),1,INT(RIGHT(Q58))))</f>
        <v>0</v>
      </c>
      <c r="EE58" s="9" t="str">
        <f>IF(M58="","",IF(EE57+EF58&gt;=10,10,IF(EE57+EF58&lt;=-10,-10,EE57+EF58)))</f>
        <v/>
      </c>
      <c r="EF58" s="4">
        <f>IF(Z58="",0,IFERROR(VLOOKUP(Z53&amp;Z54&amp;Z55&amp;Z56&amp;Z57&amp;Z58,General!I:J,2,FALSE),0))</f>
        <v>0</v>
      </c>
      <c r="EG58" s="4">
        <f>IF(AC58="",0,IFERROR(VLOOKUP(AC53&amp;AC54&amp;AC55&amp;AC56&amp;AC57&amp;AC58,General!I:J,2,FALSE),0))</f>
        <v>0</v>
      </c>
      <c r="EH58" s="4">
        <f>IF(AF58="",0,IFERROR(VLOOKUP(AF53&amp;AF54&amp;AF55&amp;AF56&amp;AF57&amp;AF58,General!I:J,2,FALSE),0))</f>
        <v>0</v>
      </c>
      <c r="EI58" s="4">
        <f>IF(AI58="",0,IFERROR(VLOOKUP(AI53&amp;AI54&amp;AI55&amp;AI56&amp;AI57&amp;AI58,General!I:J,2,FALSE),0))</f>
        <v>0</v>
      </c>
      <c r="EJ58" s="4">
        <f>IF(AL58="",0,IFERROR(VLOOKUP(AL53&amp;AL54&amp;AL55&amp;AL56&amp;AL57&amp;AL58,General!I:J,2,FALSE),0))</f>
        <v>0</v>
      </c>
      <c r="EK58" s="4">
        <f>IF(AO58="",0,IFERROR(VLOOKUP(AO53&amp;AO54&amp;AO55&amp;AO56&amp;AO57&amp;AO58,General!I:J,2,FALSE),0))</f>
        <v>0</v>
      </c>
      <c r="EL58" s="4">
        <f>IF(AR58="",0,IFERROR(VLOOKUP(AR53&amp;AR54&amp;AR55&amp;AR56&amp;AR57&amp;AR58,General!I:J,2,FALSE),0))</f>
        <v>0</v>
      </c>
      <c r="EM58" s="4">
        <f>IF(AU58="",0,IFERROR(VLOOKUP(AU53&amp;AU54&amp;AU55&amp;AU56&amp;AU57&amp;AU58,General!I:J,2,FALSE),0))</f>
        <v>0</v>
      </c>
      <c r="EN58" s="4">
        <f>IF(AX58="",0,IFERROR(VLOOKUP(AX53&amp;AX54&amp;AX55&amp;AX56&amp;AX57&amp;AX58,General!I:J,2,FALSE),0))</f>
        <v>0</v>
      </c>
      <c r="EO58" s="4">
        <f>IF(BA58="",0,IFERROR(VLOOKUP(BA53&amp;BA54&amp;BA55&amp;BA56&amp;BA57&amp;BA58,General!I:J,2,FALSE),0))</f>
        <v>0</v>
      </c>
      <c r="EP58" s="4">
        <f>IF(BD58="",0,IFERROR(VLOOKUP(BD53&amp;BD54&amp;BD55&amp;BD56&amp;BD57&amp;BD58,General!I:J,2,FALSE),0))</f>
        <v>0</v>
      </c>
      <c r="EQ58" s="4">
        <f>IF(BG58="",0,IFERROR(VLOOKUP(BG53&amp;BG54&amp;BG55&amp;BG56&amp;BG57&amp;BG58,General!I:J,2,FALSE),0))</f>
        <v>0</v>
      </c>
      <c r="ER58" s="4">
        <f>IF(BJ58="",0,IFERROR(VLOOKUP(BJ53&amp;BJ54&amp;BJ55&amp;BJ56&amp;BJ57&amp;BJ58,General!I:J,2,FALSE),0))</f>
        <v>0</v>
      </c>
      <c r="ES58" s="4">
        <f>IF(BM58="",0,IFERROR(VLOOKUP(BM53&amp;BM54&amp;BM55&amp;BM56&amp;BM57&amp;BM58,General!I:J,2,FALSE),0))</f>
        <v>0</v>
      </c>
      <c r="ET58" s="4">
        <f>IF(BP58="",0,IFERROR(VLOOKUP(BP53&amp;BP54&amp;BP55&amp;BP56&amp;BP57&amp;BP58,General!I:J,2,FALSE),0))</f>
        <v>0</v>
      </c>
      <c r="EU58" s="4">
        <f>IF(BS58="",0,IFERROR(VLOOKUP(BS53&amp;BS54&amp;BS55&amp;BS56&amp;BS57&amp;BS58,General!I:J,2,FALSE),0))</f>
        <v>0</v>
      </c>
      <c r="EV58" s="8">
        <f>IF(BV58="",0,IFERROR(VLOOKUP(BV53&amp;BV54&amp;BV55&amp;BV56&amp;BV57&amp;BV58,General!I:J,2,FALSE),0))</f>
        <v>0</v>
      </c>
      <c r="EW58" s="1" t="str">
        <f>IF(M57="","",IF(FE57="R","S",IF(EW57="S","C",IF(S57&gt;=0,"S","C"))))</f>
        <v/>
      </c>
      <c r="EX58" s="1" t="str">
        <f>IF(OR(F54&amp;F55&amp;F56="WLW",F55&amp;F56="WW"),"Y","N")</f>
        <v>N</v>
      </c>
      <c r="EY58" s="1" t="str">
        <f ca="1">IF(OR(K54&amp;K55&amp;K56="WLW",K55&amp;K56="WW"),"Y","N")</f>
        <v>N</v>
      </c>
      <c r="EZ58" s="1" t="str">
        <f>IF(OR(R54&amp;R55&amp;R56="WLW",R55&amp;R56="WW"),"Y","N")</f>
        <v>N</v>
      </c>
      <c r="FA58" s="1" t="str">
        <f>IF(M57="","",IF(EW58="S",1,FA57+1))</f>
        <v/>
      </c>
      <c r="FB58" s="14" t="str">
        <f ca="1">IF(FB57="Y","N",IF(M57="","",(IF(AND(F57&amp;F58="WW",OR(EW57&amp;EW58="SC",EW57&amp;EW58="CC")),"Y",IF(AND(F56&amp;F57&amp;F58="WLW",FQ58&lt;&gt;"B",OR(EW56&amp;EW57&amp;EW58="SCC",EW56&amp;EW57&amp;EW58="CCC")),"Y","N")))))</f>
        <v/>
      </c>
      <c r="FC58" s="1" t="str">
        <f ca="1">IF(FC57="Y","N",IF(M57="","",IF(AND(K57&amp;K58="WW",OR(EW57&amp;EW58="SC",EW57&amp;EW58="CC")),"Y",IF(AND(K56&amp;K57&amp;K58="WLW",FS58&lt;&gt;"B",OR(EW56&amp;EW57&amp;EW58="SCC",EW56&amp;EW57&amp;EW58="CCC")),"Y","N"))))</f>
        <v/>
      </c>
      <c r="FD58" s="1" t="str">
        <f ca="1">IF(FD57="Y","N",IF(M57="","",IF(AND(R57&amp;R58="WW",OR(EW57&amp;EW58="SC",EW57&amp;EW58="CC")),"Y",IF(AND(R56&amp;R57&amp;R58="WLW",FU58&lt;&gt;"B",OR(EW56&amp;EW57&amp;EW58="SCC",EW56&amp;EW57&amp;EW58="CCC")),"Y","N"))))</f>
        <v/>
      </c>
      <c r="FE58" s="1" t="str">
        <f>IF(M57="","",IF(AND(S58&lt;0,FA58&gt;2,S58&gt;=(2-FA58)),"R","N"))</f>
        <v/>
      </c>
      <c r="FF58" s="1" t="str">
        <f>IF(M57="","",IF(DS58="B",IF(M57="P",FU58,""),IF(M57="B",FU58,"")))</f>
        <v/>
      </c>
      <c r="FG58" s="1" t="str">
        <f>IF(M57="","",IF(DS58="B",IF(M57="B",FU58,""),IF(M57="P",FU58,"")))</f>
        <v/>
      </c>
      <c r="FH58" s="1" t="str">
        <f>IF(M58="P",IF(FH57="",1,FH57+1),"")</f>
        <v/>
      </c>
      <c r="FI58" s="1" t="str">
        <f>IF(M58="B",IF(FI57="",1,FI57+1),"")</f>
        <v/>
      </c>
      <c r="FJ58" s="1" t="str">
        <f t="shared" si="92"/>
        <v>00000</v>
      </c>
      <c r="FK58" s="1" t="str">
        <f t="shared" si="93"/>
        <v>00000</v>
      </c>
      <c r="FL58" s="1" t="str">
        <f t="shared" si="94"/>
        <v>000000</v>
      </c>
      <c r="FM58" s="1" t="str">
        <f t="shared" si="95"/>
        <v>000000</v>
      </c>
      <c r="FN58" s="1" t="str">
        <f t="shared" si="96"/>
        <v>B</v>
      </c>
      <c r="FO58" s="1" t="str">
        <f t="shared" si="70"/>
        <v>B</v>
      </c>
      <c r="FP58" s="1" t="str">
        <f>IF(DW57="",DX57,DW57)&amp;F57</f>
        <v/>
      </c>
      <c r="FQ58" s="1">
        <f t="shared" ca="1" si="71"/>
        <v>0</v>
      </c>
      <c r="FR58" s="1" t="str">
        <f ca="1">IF(DY57="",DZ57,DY57)&amp;K57</f>
        <v/>
      </c>
      <c r="FS58" s="1">
        <f t="shared" ca="1" si="72"/>
        <v>0</v>
      </c>
      <c r="FT58" s="1" t="str">
        <f>IF(EA57="",EB57,EA57)&amp;R57</f>
        <v/>
      </c>
      <c r="FU58" s="1">
        <f t="shared" ca="1" si="73"/>
        <v>0</v>
      </c>
      <c r="FV58" s="1" t="str">
        <f t="shared" ca="1" si="74"/>
        <v>0</v>
      </c>
      <c r="FW58" s="1" t="str">
        <f t="shared" ca="1" si="75"/>
        <v>0</v>
      </c>
      <c r="FX58" s="1" t="str">
        <f t="shared" ca="1" si="76"/>
        <v>0</v>
      </c>
      <c r="GA58" s="1">
        <f>General!A56</f>
        <v>0</v>
      </c>
      <c r="GB58" s="1">
        <f>General!B56</f>
        <v>0</v>
      </c>
      <c r="GC58" s="1" t="str">
        <f>General!C56</f>
        <v/>
      </c>
      <c r="GD58" s="1">
        <f>General!D56</f>
        <v>0</v>
      </c>
      <c r="GF58" s="1" t="str">
        <f>General!F56</f>
        <v>WWLLW</v>
      </c>
      <c r="GG58" s="1">
        <f>General!G56</f>
        <v>1</v>
      </c>
    </row>
    <row r="59" spans="1:189" ht="15.75" thickBot="1">
      <c r="A59" s="1">
        <v>50</v>
      </c>
      <c r="B59" s="33" t="str">
        <f>IF(M58="","",IF(EC59=ED59,"NB",IF(EC59&gt;ED59,"P"&amp;(EC59-ED59),"B"&amp;(ED59-EC59))))</f>
        <v/>
      </c>
      <c r="C59" s="50" t="str">
        <f t="shared" ca="1" si="1"/>
        <v/>
      </c>
      <c r="D59" s="46" t="str">
        <f t="shared" si="11"/>
        <v/>
      </c>
      <c r="E59" s="47" t="str">
        <f t="shared" si="12"/>
        <v/>
      </c>
      <c r="F59" s="10" t="str">
        <f t="shared" si="89"/>
        <v/>
      </c>
      <c r="H59" s="53"/>
      <c r="I59" s="46"/>
      <c r="J59" s="25" t="str">
        <f t="shared" si="13"/>
        <v/>
      </c>
      <c r="K59" s="13" t="str">
        <f t="shared" ca="1" si="14"/>
        <v/>
      </c>
      <c r="L59" s="30"/>
      <c r="M59" s="17"/>
      <c r="O59" s="9" t="str">
        <f>IF(M58="","",VLOOKUP(CZ59,General!U:V,2,FALSE))</f>
        <v/>
      </c>
      <c r="P59" s="12" t="str">
        <f>IF(M58="","",IF(W59="P",FU59,""))</f>
        <v/>
      </c>
      <c r="Q59" s="25" t="str">
        <f>IF(M58="","",IF(W59="B",FU59,""))</f>
        <v/>
      </c>
      <c r="R59" s="43" t="str">
        <f t="shared" si="15"/>
        <v/>
      </c>
      <c r="S59" s="43">
        <f t="shared" ca="1" si="16"/>
        <v>-1</v>
      </c>
      <c r="T59" s="57" t="str">
        <f>IF(M58="","",IF(EW59="S","",IF(S59&gt;=0,S59,IF(FE59="R",S59,""))))</f>
        <v/>
      </c>
      <c r="U59" s="43" t="str">
        <f>IF(M59="","",IF(T59="",SUM($T$5:$T59)+S59,SUM($T$5:$T59)))</f>
        <v/>
      </c>
      <c r="V59" s="68" t="str">
        <f t="shared" si="85"/>
        <v/>
      </c>
      <c r="W59" s="80" t="str" cm="1">
        <f t="array" aca="1" ref="W59" ca="1">IF(M58="","",INDIRECT(CZ59&amp; CR59))</f>
        <v/>
      </c>
      <c r="X59" s="72" t="str" cm="1">
        <f t="array" aca="1" ref="X59" ca="1">IF(M58="","",INDIRECT(VLOOKUP(CZ59,General!R:T,3,FALSE) &amp; CR59))</f>
        <v/>
      </c>
      <c r="Y59" s="80" t="str">
        <f>IF(M58="","",FN59)</f>
        <v/>
      </c>
      <c r="Z59" s="70" t="str">
        <f t="shared" si="17"/>
        <v/>
      </c>
      <c r="AA59" s="81" t="str">
        <f>IF(M59="","",IF(EE58+EF59&gt;=10,10,IF(EE58+EF59&lt;=-10,-10,EE58+EF59)))</f>
        <v/>
      </c>
      <c r="AB59" s="80" t="str">
        <f>IF(M58="","",IF(FN59="B","P","B"))</f>
        <v/>
      </c>
      <c r="AC59" s="70" t="str">
        <f t="shared" si="18"/>
        <v/>
      </c>
      <c r="AD59" s="81" t="str">
        <f>IF(M59="","",IF(AD58+EG59&gt;=10,10,IF(AD58+EG59&lt;=-10,-10,AD58+EG59)))</f>
        <v/>
      </c>
      <c r="AE59" s="80" t="str">
        <f>IF(M58="","",FO59)</f>
        <v/>
      </c>
      <c r="AF59" s="70" t="str">
        <f t="shared" si="19"/>
        <v/>
      </c>
      <c r="AG59" s="81" t="str">
        <f>IF(M59="","",IF(AG58+EH59&gt;=10,10,IF(AG58+EH59&lt;=-10,-10,AG58+EH59)))</f>
        <v/>
      </c>
      <c r="AH59" s="80" t="str">
        <f>IF(M58="","",IF(FO59="B","P","B"))</f>
        <v/>
      </c>
      <c r="AI59" s="70" t="str">
        <f t="shared" si="20"/>
        <v/>
      </c>
      <c r="AJ59" s="81" t="str">
        <f>IF(M59="","",IF(AJ58+EI59&gt;=10,10,IF(AJ58+EI59&lt;=-10,-10,AJ58+EI59)))</f>
        <v/>
      </c>
      <c r="AK59" s="80" t="str">
        <f t="shared" si="77"/>
        <v/>
      </c>
      <c r="AL59" s="70" t="str">
        <f t="shared" si="21"/>
        <v/>
      </c>
      <c r="AM59" s="81" t="str">
        <f>IF(M59="","",IF(AM58+EJ59&gt;=10,10,IF(AM58+EJ59&lt;=-10,-10,AM58+EJ59)))</f>
        <v/>
      </c>
      <c r="AN59" s="80" t="str">
        <f t="shared" si="22"/>
        <v/>
      </c>
      <c r="AO59" s="70" t="str">
        <f t="shared" si="23"/>
        <v/>
      </c>
      <c r="AP59" s="81" t="str">
        <f>IF(M59="","",IF(AP58+EK59&gt;=10,10,IF(AP58+EK59&lt;=-10,-10,AP58+EK59)))</f>
        <v/>
      </c>
      <c r="AQ59" s="80" t="str">
        <f t="shared" si="24"/>
        <v/>
      </c>
      <c r="AR59" s="70" t="str">
        <f t="shared" si="25"/>
        <v/>
      </c>
      <c r="AS59" s="81" t="str">
        <f>IF(M59="","",IF(AS58+EL59&gt;=10,10,IF(AS58+EL59&lt;=-10,-10,AS58+EL59)))</f>
        <v/>
      </c>
      <c r="AT59" s="80" t="str">
        <f t="shared" si="26"/>
        <v/>
      </c>
      <c r="AU59" s="70" t="str">
        <f t="shared" si="27"/>
        <v/>
      </c>
      <c r="AV59" s="81" t="str">
        <f>IF(M59="","",IF(AV58+EM59&gt;=10,10,IF(AV58+EM59&lt;=-10,-10,AV58+EM59)))</f>
        <v/>
      </c>
      <c r="AW59" s="80" t="str">
        <f t="shared" si="28"/>
        <v/>
      </c>
      <c r="AX59" s="70" t="str">
        <f t="shared" si="29"/>
        <v/>
      </c>
      <c r="AY59" s="81" t="str">
        <f>IF(M59="","",IF(AY58+EN59&gt;=10,10,IF(AY58+EN59&lt;=-10,-10,AY58+EN59)))</f>
        <v/>
      </c>
      <c r="AZ59" s="80" t="str">
        <f t="shared" si="30"/>
        <v/>
      </c>
      <c r="BA59" s="70" t="str">
        <f t="shared" si="31"/>
        <v/>
      </c>
      <c r="BB59" s="81" t="str">
        <f>IF(M59="","",IF(BB58+EO59&gt;=10,10,IF(BB58+EO59&lt;=-10,-10,BB58+EO59)))</f>
        <v/>
      </c>
      <c r="BC59" s="80" t="str">
        <f t="shared" si="32"/>
        <v/>
      </c>
      <c r="BD59" s="70" t="str">
        <f t="shared" si="33"/>
        <v/>
      </c>
      <c r="BE59" s="81" t="str">
        <f>IF(M59="","",IF(BE58+EP59&gt;=10,10,IF(BE58+EP59&lt;=-10,-10,BE58+EP59)))</f>
        <v/>
      </c>
      <c r="BF59" s="80" t="str">
        <f t="shared" si="34"/>
        <v/>
      </c>
      <c r="BG59" s="70" t="str">
        <f t="shared" si="35"/>
        <v/>
      </c>
      <c r="BH59" s="81" t="str">
        <f>IF(M59="","",IF(BH58+EQ59&gt;=10,10,IF(BH58+EQ59&lt;=-10,-10,BH58+EQ59)))</f>
        <v/>
      </c>
      <c r="BI59" s="80" t="str">
        <f t="shared" si="36"/>
        <v/>
      </c>
      <c r="BJ59" s="70" t="str">
        <f t="shared" si="37"/>
        <v/>
      </c>
      <c r="BK59" s="81" t="str">
        <f>IF(M59="","",IF(BK58+ER59&gt;=10,10,IF(BK58+ER59&lt;=-10,-10,BK58+ER59)))</f>
        <v/>
      </c>
      <c r="BL59" s="80" t="str">
        <f t="shared" si="38"/>
        <v/>
      </c>
      <c r="BM59" s="70" t="str">
        <f t="shared" si="39"/>
        <v/>
      </c>
      <c r="BN59" s="81" t="str">
        <f>IF(M59="","",IF(BN58+ES59&gt;=10,10,IF(BN58+ES59&lt;=-10,-10,BN58+ES59)))</f>
        <v/>
      </c>
      <c r="BO59" s="80" t="str">
        <f t="shared" si="40"/>
        <v/>
      </c>
      <c r="BP59" s="70" t="str">
        <f t="shared" si="41"/>
        <v/>
      </c>
      <c r="BQ59" s="81" t="str">
        <f>IF(M59="","",IF(BQ58+ET59&gt;=10,10,IF(BQ58+ET59&lt;=-10,-10,BQ58+ET59)))</f>
        <v/>
      </c>
      <c r="BR59" s="80" t="str">
        <f t="shared" si="42"/>
        <v/>
      </c>
      <c r="BS59" s="70" t="str">
        <f t="shared" si="43"/>
        <v/>
      </c>
      <c r="BT59" s="81" t="str">
        <f>IF(M59="","",IF(BT58+EU59&gt;=10,10,IF(BT58+EU59&lt;=-10,-10,BT58+EU59)))</f>
        <v/>
      </c>
      <c r="BU59" s="80" t="str">
        <f t="shared" si="44"/>
        <v/>
      </c>
      <c r="BV59" s="70" t="str">
        <f t="shared" si="45"/>
        <v/>
      </c>
      <c r="BW59" s="81" t="str">
        <f>IF(M59="","",IF(BW58+EV59&gt;=10,10,IF(BW58+EV59&lt;=-10,-10,BW58+EV59)))</f>
        <v/>
      </c>
      <c r="BX59" s="70">
        <f t="shared" si="46"/>
        <v>0</v>
      </c>
      <c r="BY59" s="70">
        <f t="shared" si="47"/>
        <v>0</v>
      </c>
      <c r="BZ59" s="72"/>
      <c r="CA59" s="80" t="str">
        <f t="shared" si="48"/>
        <v/>
      </c>
      <c r="CB59" s="70" t="str">
        <f t="shared" si="49"/>
        <v/>
      </c>
      <c r="CC59" s="70" t="str">
        <f t="shared" si="50"/>
        <v/>
      </c>
      <c r="CD59" s="70" t="str">
        <f t="shared" si="51"/>
        <v/>
      </c>
      <c r="CE59" s="70" t="str">
        <f t="shared" si="52"/>
        <v/>
      </c>
      <c r="CF59" s="70" t="str">
        <f t="shared" si="53"/>
        <v/>
      </c>
      <c r="CG59" s="70" t="str">
        <f t="shared" si="54"/>
        <v/>
      </c>
      <c r="CH59" s="70" t="str">
        <f t="shared" si="55"/>
        <v/>
      </c>
      <c r="CI59" s="70" t="str">
        <f t="shared" si="56"/>
        <v/>
      </c>
      <c r="CJ59" s="70" t="str">
        <f t="shared" si="57"/>
        <v/>
      </c>
      <c r="CK59" s="70" t="str">
        <f t="shared" si="58"/>
        <v/>
      </c>
      <c r="CL59" s="70" t="str">
        <f t="shared" si="59"/>
        <v/>
      </c>
      <c r="CM59" s="70" t="str">
        <f t="shared" si="60"/>
        <v/>
      </c>
      <c r="CN59" s="70" t="str">
        <f t="shared" si="61"/>
        <v/>
      </c>
      <c r="CO59" s="70" t="str">
        <f t="shared" si="62"/>
        <v/>
      </c>
      <c r="CP59" s="70" t="str">
        <f t="shared" si="63"/>
        <v/>
      </c>
      <c r="CQ59" s="72" t="str">
        <f t="shared" si="64"/>
        <v/>
      </c>
      <c r="CR59" s="9">
        <v>59</v>
      </c>
      <c r="CS59" s="32">
        <f t="shared" si="82"/>
        <v>54</v>
      </c>
      <c r="CT59" s="9" t="str" cm="1">
        <f t="array" ref="CT59">IFERROR(INDEX($CA$4:$CQ$4,_xlfn.AGGREGATE(15,6,COLUMN($CA$4:$CQ$4)-COLUMN($BZ$1)/($CA$59:$CQ$59=MAX($CA$59:$CQ$59)),COLUMNS(CQ$4:$CQ4))),"")</f>
        <v/>
      </c>
      <c r="CU59" s="4" t="str" cm="1">
        <f t="array" ref="CU59">IFERROR(INDEX($CA$4:$CQ$4,_xlfn.AGGREGATE(15,6,COLUMN($CA$4:$CQ$4)-COLUMN($BZ$1)/($CA$59:$CQ$59=MAX($CA$59:$CQ$59)),COLUMNS($CQ$4:CR4))),"")</f>
        <v/>
      </c>
      <c r="CV59" s="4" t="str" cm="1">
        <f t="array" ref="CV59">IFERROR(INDEX($CA$4:$CQ$4,_xlfn.AGGREGATE(15,6,COLUMN($CA$4:$CQ$4)-COLUMN($BZ$1)/($CA$59:$CQ$59=MAX($CA$59:$CQ$59)),COLUMNS($CQ$4:CS4))),"")</f>
        <v/>
      </c>
      <c r="CW59" s="8" t="str" cm="1">
        <f t="array" ref="CW59">IFERROR(INDEX($CA$4:$CQ$4,_xlfn.AGGREGATE(15,6,COLUMN($CA$4:$CQ$4)-COLUMN($BZ$1)/($CA$59:$CQ$59=MAX($CA$59:$CQ$59)),COLUMNS($CQ$4:CT4))),"")</f>
        <v/>
      </c>
      <c r="CX59" s="106" t="str">
        <f t="shared" ca="1" si="78"/>
        <v/>
      </c>
      <c r="CY59" s="4" t="str">
        <f t="shared" ca="1" si="79"/>
        <v>R</v>
      </c>
      <c r="CZ59" s="4" t="str">
        <f t="shared" ca="1" si="91"/>
        <v/>
      </c>
      <c r="DA59" s="8"/>
      <c r="DB59" s="9" t="str">
        <f>IFERROR(VLOOKUP(CT59,General!R:S,2,FALSE),"")</f>
        <v/>
      </c>
      <c r="DC59" s="4" t="str">
        <f>IFERROR(VLOOKUP(CU59,General!R:S,2,FALSE),"")</f>
        <v/>
      </c>
      <c r="DD59" s="4" t="str">
        <f>IFERROR(VLOOKUP(CV59,General!R:S,2,FALSE),"")</f>
        <v/>
      </c>
      <c r="DE59" s="8" t="str">
        <f>IFERROR(VLOOKUP(CW59,General!R:S,2,FALSE),"")</f>
        <v/>
      </c>
      <c r="DF59" s="9">
        <f ca="1">IF(CT59="",-1,COUNTIF(INDIRECT(DB59&amp;$CR$10):INDIRECT(DB59&amp;CR59),"Y"))</f>
        <v>-1</v>
      </c>
      <c r="DG59" s="4">
        <f ca="1">IF(CU59="",-1,COUNTIF(INDIRECT(DC59&amp;$CR$10):INDIRECT(DC59&amp;CR59),"Y"))</f>
        <v>-1</v>
      </c>
      <c r="DH59" s="4">
        <f ca="1">IF(CV59="",-1,COUNTIF(INDIRECT(DD59&amp;$CR$10):INDIRECT(DD59&amp;CR59),"Y"))</f>
        <v>-1</v>
      </c>
      <c r="DI59" s="32">
        <f ca="1">IF(CW59="",-1,COUNTIF(INDIRECT(DE59&amp;$CR$10):INDIRECT(DE59&amp;CR59),"Y"))</f>
        <v>-1</v>
      </c>
      <c r="DJ59" s="9" t="str" cm="1">
        <f t="array" aca="1" ref="DJ59" ca="1">IFERROR(INDEX($CT$59:$CW$59,_xlfn.AGGREGATE(15,6,COLUMN($CT$59:$CW$59)-COLUMN($CS$59)/($DF$59:$DI$59=MAX($DF$59:$DI$59)),COLUMNS($CT$59:CT59))),"")</f>
        <v/>
      </c>
      <c r="DK59" s="9" t="str" cm="1">
        <f t="array" aca="1" ref="DK59" ca="1">IFERROR(INDEX($CT$59:$CW$59,_xlfn.AGGREGATE(15,6,COLUMN($CT$59:$CW$59)-COLUMN($CS$59)/($DF$59:$DI$59=MAX($DF$59:$DI$59)),COLUMNS($CT$59:CU59))),"")</f>
        <v/>
      </c>
      <c r="DL59" s="9" t="str" cm="1">
        <f t="array" aca="1" ref="DL59" ca="1">IFERROR(INDEX($CT$59:$CW$59,_xlfn.AGGREGATE(15,6,COLUMN($CT$59:$CW$59)-COLUMN($CS$59)/($DF$59:$DI$59=MAX($DF$59:$DI$59)),COLUMNS($CT$59:CV59))),"")</f>
        <v/>
      </c>
      <c r="DM59" s="9" t="str" cm="1">
        <f t="array" aca="1" ref="DM59" ca="1">IFERROR(INDEX($CT$59:$CW$59,_xlfn.AGGREGATE(15,6,COLUMN($CT$59:$CW$59)-COLUMN($CS$59)/($DF$59:$DI$59=MAX($DF$59:$DI$59)),COLUMNS($CT$59:CW59))),"")</f>
        <v/>
      </c>
      <c r="DN59" s="117">
        <f t="shared" ca="1" si="80"/>
        <v>4</v>
      </c>
      <c r="DO59" s="32">
        <f t="shared" ca="1" si="81"/>
        <v>0</v>
      </c>
      <c r="DP59" s="8" t="str">
        <f t="shared" ca="1" si="90"/>
        <v/>
      </c>
      <c r="DQ59" s="9" t="str">
        <f t="shared" ca="1" si="5"/>
        <v>T</v>
      </c>
      <c r="DR59" s="4" t="str">
        <f t="shared" ca="1" si="6"/>
        <v>T</v>
      </c>
      <c r="DS59" s="4" t="str">
        <f t="shared" ca="1" si="7"/>
        <v>C</v>
      </c>
      <c r="DT59" s="4" t="str">
        <f t="shared" si="86"/>
        <v/>
      </c>
      <c r="DU59" s="4" t="str">
        <f t="shared" ca="1" si="87"/>
        <v/>
      </c>
      <c r="DV59" s="4" t="str">
        <f t="shared" si="88"/>
        <v/>
      </c>
      <c r="DW59" s="1" t="str">
        <f>IF(M58="","",IF(DQ59="B",IF(M58="P",FQ59,""),IF(M57="B",FQ59,"")))</f>
        <v/>
      </c>
      <c r="DX59" s="1" t="str">
        <f>IF(M58="","",IF(DQ59="B",IF(M58="B",FQ59,""),IF(M57="P",FQ59,"")))</f>
        <v/>
      </c>
      <c r="DY59" s="1" t="str">
        <f>IF(M58="","",IF(DR59="C",IF(M58="B",FS59,""),IF(M57="B",FS59,"")))</f>
        <v/>
      </c>
      <c r="DZ59" s="1" t="str">
        <f>IF(M58="","",IF(DR59="C",IF(M58="P",FS59,""),IF(M57="P",FS59,"")))</f>
        <v/>
      </c>
      <c r="EA59" s="1" t="str">
        <f>IF(M58="","",IF(AND(DW59="L5",DZ59="L5",FG59=""),"L0",FF59))</f>
        <v/>
      </c>
      <c r="EB59" s="1" t="str">
        <f>IF(M58="","",IF(AND(DX59="L5",DZ59="L5",FF59=""),"L0",FG59))</f>
        <v/>
      </c>
      <c r="EC59" s="1">
        <f>IF(D59="",0,IF(OR(D59="B",D59="XB"),1,INT(RIGHT(D59))))+IF(I59="",0,IF(OR(I59="B",I59="XB"),1,INT(RIGHT(I59))))+IF(P59="",0,IF(OR(P59="B",P59="XB"),1,INT(RIGHT(P59))))</f>
        <v>0</v>
      </c>
      <c r="ED59" s="1">
        <f>IF(E59="",0,IF(OR(E59="B",E59="XB"),1,INT(RIGHT(E59))))+IF(J59="",0,IF(OR(J59="B",J59="XB"),1,INT(RIGHT(J59))))+IF(Q59="",0,IF(OR(Q59="B",Q59="XB"),1,INT(RIGHT(Q59))))</f>
        <v>0</v>
      </c>
      <c r="EE59" s="9" t="str">
        <f>IF(M59="","",IF(EE58+EF59&gt;=10,10,IF(EE58+EF59&lt;=-10,-10,EE58+EF59)))</f>
        <v/>
      </c>
      <c r="EF59" s="4">
        <f>IF(Z59="",0,IFERROR(VLOOKUP(Z54&amp;Z55&amp;Z56&amp;Z57&amp;Z58&amp;Z59,General!I:J,2,FALSE),0))</f>
        <v>0</v>
      </c>
      <c r="EG59" s="4">
        <f>IF(AC59="",0,IFERROR(VLOOKUP(AC54&amp;AC55&amp;AC56&amp;AC57&amp;AC58&amp;AC59,General!I:J,2,FALSE),0))</f>
        <v>0</v>
      </c>
      <c r="EH59" s="4">
        <f>IF(AF59="",0,IFERROR(VLOOKUP(AF54&amp;AF55&amp;AF56&amp;AF57&amp;AF58&amp;AF59,General!I:J,2,FALSE),0))</f>
        <v>0</v>
      </c>
      <c r="EI59" s="4">
        <f>IF(AI59="",0,IFERROR(VLOOKUP(AI54&amp;AI55&amp;AI56&amp;AI57&amp;AI58&amp;AI59,General!I:J,2,FALSE),0))</f>
        <v>0</v>
      </c>
      <c r="EJ59" s="4">
        <f>IF(AL59="",0,IFERROR(VLOOKUP(AL54&amp;AL55&amp;AL56&amp;AL57&amp;AL58&amp;AL59,General!I:J,2,FALSE),0))</f>
        <v>0</v>
      </c>
      <c r="EK59" s="4">
        <f>IF(AO59="",0,IFERROR(VLOOKUP(AO54&amp;AO55&amp;AO56&amp;AO57&amp;AO58&amp;AO59,General!I:J,2,FALSE),0))</f>
        <v>0</v>
      </c>
      <c r="EL59" s="4">
        <f>IF(AR59="",0,IFERROR(VLOOKUP(AR54&amp;AR55&amp;AR56&amp;AR57&amp;AR58&amp;AR59,General!I:J,2,FALSE),0))</f>
        <v>0</v>
      </c>
      <c r="EM59" s="4">
        <f>IF(AU59="",0,IFERROR(VLOOKUP(AU54&amp;AU55&amp;AU56&amp;AU57&amp;AU58&amp;AU59,General!I:J,2,FALSE),0))</f>
        <v>0</v>
      </c>
      <c r="EN59" s="4">
        <f>IF(AX59="",0,IFERROR(VLOOKUP(AX54&amp;AX55&amp;AX56&amp;AX57&amp;AX58&amp;AX59,General!I:J,2,FALSE),0))</f>
        <v>0</v>
      </c>
      <c r="EO59" s="4">
        <f>IF(BA59="",0,IFERROR(VLOOKUP(BA54&amp;BA55&amp;BA56&amp;BA57&amp;BA58&amp;BA59,General!I:J,2,FALSE),0))</f>
        <v>0</v>
      </c>
      <c r="EP59" s="4">
        <f>IF(BD59="",0,IFERROR(VLOOKUP(BD54&amp;BD55&amp;BD56&amp;BD57&amp;BD58&amp;BD59,General!I:J,2,FALSE),0))</f>
        <v>0</v>
      </c>
      <c r="EQ59" s="4">
        <f>IF(BG59="",0,IFERROR(VLOOKUP(BG54&amp;BG55&amp;BG56&amp;BG57&amp;BG58&amp;BG59,General!I:J,2,FALSE),0))</f>
        <v>0</v>
      </c>
      <c r="ER59" s="4">
        <f>IF(BJ59="",0,IFERROR(VLOOKUP(BJ54&amp;BJ55&amp;BJ56&amp;BJ57&amp;BJ58&amp;BJ59,General!I:J,2,FALSE),0))</f>
        <v>0</v>
      </c>
      <c r="ES59" s="4">
        <f>IF(BM59="",0,IFERROR(VLOOKUP(BM54&amp;BM55&amp;BM56&amp;BM57&amp;BM58&amp;BM59,General!I:J,2,FALSE),0))</f>
        <v>0</v>
      </c>
      <c r="ET59" s="4">
        <f>IF(BP59="",0,IFERROR(VLOOKUP(BP54&amp;BP55&amp;BP56&amp;BP57&amp;BP58&amp;BP59,General!I:J,2,FALSE),0))</f>
        <v>0</v>
      </c>
      <c r="EU59" s="4">
        <f>IF(BS59="",0,IFERROR(VLOOKUP(BS54&amp;BS55&amp;BS56&amp;BS57&amp;BS58&amp;BS59,General!I:J,2,FALSE),0))</f>
        <v>0</v>
      </c>
      <c r="EV59" s="8">
        <f>IF(BV59="",0,IFERROR(VLOOKUP(BV54&amp;BV55&amp;BV56&amp;BV57&amp;BV58&amp;BV59,General!I:J,2,FALSE),0))</f>
        <v>0</v>
      </c>
      <c r="EW59" s="1" t="str">
        <f>IF(M58="","",IF(FE58="R","S",IF(EW58="S","C",IF(S58&gt;=0,"S","C"))))</f>
        <v/>
      </c>
      <c r="EX59" s="1" t="str">
        <f>IF(OR(F55&amp;F56&amp;F57="WLW",F56&amp;F57="WW"),"Y","N")</f>
        <v>N</v>
      </c>
      <c r="EY59" s="1" t="str">
        <f ca="1">IF(OR(K55&amp;K56&amp;K57="WLW",K56&amp;K57="WW"),"Y","N")</f>
        <v>N</v>
      </c>
      <c r="EZ59" s="1" t="str">
        <f>IF(OR(R55&amp;R56&amp;R57="WLW",R56&amp;R57="WW"),"Y","N")</f>
        <v>N</v>
      </c>
      <c r="FA59" s="1" t="str">
        <f>IF(M58="","",IF(EW59="S",1,FA58+1))</f>
        <v/>
      </c>
      <c r="FB59" s="14" t="str">
        <f ca="1">IF(FB58="Y","N",IF(M58="","",(IF(AND(F58&amp;F59="WW",OR(EW58&amp;EW59="SC",EW58&amp;EW59="CC")),"Y",IF(AND(F57&amp;F58&amp;F59="WLW",FQ59&lt;&gt;"B",OR(EW57&amp;EW58&amp;EW59="SCC",EW57&amp;EW58&amp;EW59="CCC")),"Y","N")))))</f>
        <v/>
      </c>
      <c r="FC59" s="1" t="str">
        <f ca="1">IF(FC58="Y","N",IF(M58="","",IF(AND(K58&amp;K59="WW",OR(EW58&amp;EW59="SC",EW58&amp;EW59="CC")),"Y",IF(AND(K57&amp;K58&amp;K59="WLW",FS59&lt;&gt;"B",OR(EW57&amp;EW58&amp;EW59="SCC",EW57&amp;EW58&amp;EW59="CCC")),"Y","N"))))</f>
        <v/>
      </c>
      <c r="FD59" s="1" t="str">
        <f ca="1">IF(FD58="Y","N",IF(M58="","",IF(AND(R58&amp;R59="WW",OR(EW58&amp;EW59="SC",EW58&amp;EW59="CC")),"Y",IF(AND(R57&amp;R58&amp;R59="WLW",FU59&lt;&gt;"B",OR(EW57&amp;EW58&amp;EW59="SCC",EW57&amp;EW58&amp;EW59="CCC")),"Y","N"))))</f>
        <v/>
      </c>
      <c r="FE59" s="1" t="str">
        <f>IF(M58="","",IF(AND(S59&lt;0,FA59&gt;2,S59&gt;=(2-FA59)),"R","N"))</f>
        <v/>
      </c>
      <c r="FF59" s="1" t="str">
        <f>IF(M58="","",IF(DS59="B",IF(M58="P",FU59,""),IF(M58="B",FU59,"")))</f>
        <v/>
      </c>
      <c r="FG59" s="1" t="str">
        <f>IF(M58="","",IF(DS59="B",IF(M58="B",FU59,""),IF(M58="P",FU59,"")))</f>
        <v/>
      </c>
      <c r="FH59" s="1" t="str">
        <f>IF(M59="P",IF(FH58="",1,FH58+1),"")</f>
        <v/>
      </c>
      <c r="FI59" s="1" t="str">
        <f>IF(M59="B",IF(FI58="",1,FI58+1),"")</f>
        <v/>
      </c>
      <c r="FJ59" s="1" t="str">
        <f t="shared" si="92"/>
        <v>00000</v>
      </c>
      <c r="FK59" s="1" t="str">
        <f t="shared" si="93"/>
        <v>00000</v>
      </c>
      <c r="FL59" s="1" t="str">
        <f t="shared" si="94"/>
        <v>000000</v>
      </c>
      <c r="FM59" s="1" t="str">
        <f t="shared" si="95"/>
        <v>000000</v>
      </c>
      <c r="FN59" s="1" t="str">
        <f t="shared" si="96"/>
        <v>B</v>
      </c>
      <c r="FO59" s="1" t="str">
        <f t="shared" si="70"/>
        <v>B</v>
      </c>
      <c r="FP59" s="1" t="str">
        <f>IF(DW58="",DX58,DW58)&amp;F58</f>
        <v/>
      </c>
      <c r="FQ59" s="1">
        <f t="shared" ca="1" si="71"/>
        <v>0</v>
      </c>
      <c r="FR59" s="1" t="str">
        <f ca="1">IF(DY58="",DZ58,DY58)&amp;K58</f>
        <v/>
      </c>
      <c r="FS59" s="1">
        <f t="shared" ca="1" si="72"/>
        <v>0</v>
      </c>
      <c r="FT59" s="1" t="str">
        <f>IF(EA58="",EB58,EA58)&amp;R58</f>
        <v/>
      </c>
      <c r="FU59" s="1">
        <f t="shared" ca="1" si="73"/>
        <v>0</v>
      </c>
      <c r="FV59" s="1" t="str">
        <f t="shared" ca="1" si="74"/>
        <v>0</v>
      </c>
      <c r="FW59" s="1" t="str">
        <f t="shared" ca="1" si="75"/>
        <v>0</v>
      </c>
      <c r="FX59" s="1" t="str">
        <f t="shared" ca="1" si="76"/>
        <v>0</v>
      </c>
      <c r="GA59" s="1">
        <f>General!A57</f>
        <v>0</v>
      </c>
      <c r="GB59" s="1">
        <f>General!B57</f>
        <v>0</v>
      </c>
      <c r="GC59" s="1" t="str">
        <f>General!C57</f>
        <v/>
      </c>
      <c r="GD59" s="1">
        <f>General!D57</f>
        <v>0</v>
      </c>
      <c r="GF59" s="1" t="str">
        <f>General!F57</f>
        <v>WWLWL</v>
      </c>
      <c r="GG59" s="1">
        <f>General!G57</f>
        <v>-1</v>
      </c>
    </row>
    <row r="60" spans="1:189" ht="15.75" thickBot="1">
      <c r="A60" s="1">
        <v>51</v>
      </c>
      <c r="B60" s="11" t="str">
        <f>IF(M59="","",IF(EC60=ED60,"NB",IF(EC60&gt;ED60,"P"&amp;(EC60-ED60),"B"&amp;(ED60-EC60))))</f>
        <v/>
      </c>
      <c r="C60" s="48" t="str">
        <f t="shared" ca="1" si="1"/>
        <v/>
      </c>
      <c r="D60" s="12" t="str">
        <f t="shared" si="11"/>
        <v/>
      </c>
      <c r="E60" s="25" t="str">
        <f t="shared" si="12"/>
        <v/>
      </c>
      <c r="F60" s="13" t="str">
        <f t="shared" si="89"/>
        <v/>
      </c>
      <c r="H60" s="51"/>
      <c r="I60" s="12"/>
      <c r="J60" s="25" t="str">
        <f t="shared" si="13"/>
        <v/>
      </c>
      <c r="K60" s="13" t="str">
        <f t="shared" ca="1" si="14"/>
        <v/>
      </c>
      <c r="L60" s="30"/>
      <c r="M60" s="15"/>
      <c r="O60" s="9" t="str">
        <f>IF(M59="","",VLOOKUP(CZ60,General!U:V,2,FALSE))</f>
        <v/>
      </c>
      <c r="P60" s="12" t="str">
        <f>IF(M59="","",IF(W60="P",FU60,""))</f>
        <v/>
      </c>
      <c r="Q60" s="25" t="str">
        <f>IF(M59="","",IF(W60="B",FU60,""))</f>
        <v/>
      </c>
      <c r="R60" s="43" t="str">
        <f t="shared" si="15"/>
        <v/>
      </c>
      <c r="S60" s="43">
        <f t="shared" ca="1" si="16"/>
        <v>-1</v>
      </c>
      <c r="T60" s="54" t="str">
        <f>IF(M59="","",IF(EW60="S","",IF(S60&gt;=0,S60,IF(FE60="R",S60,""))))</f>
        <v/>
      </c>
      <c r="U60" s="43" t="str">
        <f>IF(M60="","",IF(T60="",SUM($T$5:$T60)+S60,SUM($T$5:$T60)))</f>
        <v/>
      </c>
      <c r="V60" s="66" t="str">
        <f t="shared" si="85"/>
        <v/>
      </c>
      <c r="W60" s="80" t="str" cm="1">
        <f t="array" aca="1" ref="W60" ca="1">IF(M59="","",INDIRECT(CZ60&amp; CR60))</f>
        <v/>
      </c>
      <c r="X60" s="72" t="str" cm="1">
        <f t="array" aca="1" ref="X60" ca="1">IF(M59="","",INDIRECT(VLOOKUP(CZ60,General!R:T,3,FALSE) &amp; CR60))</f>
        <v/>
      </c>
      <c r="Y60" s="80" t="str">
        <f>IF(M59="","",FN60)</f>
        <v/>
      </c>
      <c r="Z60" s="70" t="str">
        <f t="shared" si="17"/>
        <v/>
      </c>
      <c r="AA60" s="81" t="str">
        <f>IF(M60="","",IF(EE59+EF60&gt;=10,10,IF(EE59+EF60&lt;=-10,-10,EE59+EF60)))</f>
        <v/>
      </c>
      <c r="AB60" s="80" t="str">
        <f>IF(M59="","",IF(FN60="B","P","B"))</f>
        <v/>
      </c>
      <c r="AC60" s="70" t="str">
        <f t="shared" si="18"/>
        <v/>
      </c>
      <c r="AD60" s="81" t="str">
        <f>IF(M60="","",IF(AD59+EG60&gt;=10,10,IF(AD59+EG60&lt;=-10,-10,AD59+EG60)))</f>
        <v/>
      </c>
      <c r="AE60" s="80" t="str">
        <f>IF(M59="","",FO60)</f>
        <v/>
      </c>
      <c r="AF60" s="70" t="str">
        <f t="shared" si="19"/>
        <v/>
      </c>
      <c r="AG60" s="81" t="str">
        <f>IF(M60="","",IF(AG59+EH60&gt;=10,10,IF(AG59+EH60&lt;=-10,-10,AG59+EH60)))</f>
        <v/>
      </c>
      <c r="AH60" s="80" t="str">
        <f>IF(M59="","",IF(FO60="B","P","B"))</f>
        <v/>
      </c>
      <c r="AI60" s="70" t="str">
        <f t="shared" si="20"/>
        <v/>
      </c>
      <c r="AJ60" s="81" t="str">
        <f>IF(M60="","",IF(AJ59+EI60&gt;=10,10,IF(AJ59+EI60&lt;=-10,-10,AJ59+EI60)))</f>
        <v/>
      </c>
      <c r="AK60" s="80" t="str">
        <f t="shared" si="77"/>
        <v/>
      </c>
      <c r="AL60" s="70" t="str">
        <f t="shared" si="21"/>
        <v/>
      </c>
      <c r="AM60" s="81" t="str">
        <f>IF(M60="","",IF(AM59+EJ60&gt;=10,10,IF(AM59+EJ60&lt;=-10,-10,AM59+EJ60)))</f>
        <v/>
      </c>
      <c r="AN60" s="80" t="str">
        <f t="shared" si="22"/>
        <v/>
      </c>
      <c r="AO60" s="70" t="str">
        <f t="shared" si="23"/>
        <v/>
      </c>
      <c r="AP60" s="81" t="str">
        <f>IF(M60="","",IF(AP59+EK60&gt;=10,10,IF(AP59+EK60&lt;=-10,-10,AP59+EK60)))</f>
        <v/>
      </c>
      <c r="AQ60" s="80" t="str">
        <f t="shared" si="24"/>
        <v/>
      </c>
      <c r="AR60" s="70" t="str">
        <f t="shared" si="25"/>
        <v/>
      </c>
      <c r="AS60" s="81" t="str">
        <f>IF(M60="","",IF(AS59+EL60&gt;=10,10,IF(AS59+EL60&lt;=-10,-10,AS59+EL60)))</f>
        <v/>
      </c>
      <c r="AT60" s="80" t="str">
        <f t="shared" si="26"/>
        <v/>
      </c>
      <c r="AU60" s="70" t="str">
        <f t="shared" si="27"/>
        <v/>
      </c>
      <c r="AV60" s="81" t="str">
        <f>IF(M60="","",IF(AV59+EM60&gt;=10,10,IF(AV59+EM60&lt;=-10,-10,AV59+EM60)))</f>
        <v/>
      </c>
      <c r="AW60" s="80" t="str">
        <f t="shared" si="28"/>
        <v/>
      </c>
      <c r="AX60" s="70" t="str">
        <f t="shared" si="29"/>
        <v/>
      </c>
      <c r="AY60" s="81" t="str">
        <f>IF(M60="","",IF(AY59+EN60&gt;=10,10,IF(AY59+EN60&lt;=-10,-10,AY59+EN60)))</f>
        <v/>
      </c>
      <c r="AZ60" s="80" t="str">
        <f t="shared" si="30"/>
        <v/>
      </c>
      <c r="BA60" s="70" t="str">
        <f t="shared" si="31"/>
        <v/>
      </c>
      <c r="BB60" s="81" t="str">
        <f>IF(M60="","",IF(BB59+EO60&gt;=10,10,IF(BB59+EO60&lt;=-10,-10,BB59+EO60)))</f>
        <v/>
      </c>
      <c r="BC60" s="80" t="str">
        <f t="shared" si="32"/>
        <v/>
      </c>
      <c r="BD60" s="70" t="str">
        <f t="shared" si="33"/>
        <v/>
      </c>
      <c r="BE60" s="81" t="str">
        <f>IF(M60="","",IF(BE59+EP60&gt;=10,10,IF(BE59+EP60&lt;=-10,-10,BE59+EP60)))</f>
        <v/>
      </c>
      <c r="BF60" s="80" t="str">
        <f t="shared" si="34"/>
        <v/>
      </c>
      <c r="BG60" s="70" t="str">
        <f t="shared" si="35"/>
        <v/>
      </c>
      <c r="BH60" s="81" t="str">
        <f>IF(M60="","",IF(BH59+EQ60&gt;=10,10,IF(BH59+EQ60&lt;=-10,-10,BH59+EQ60)))</f>
        <v/>
      </c>
      <c r="BI60" s="80" t="str">
        <f t="shared" si="36"/>
        <v/>
      </c>
      <c r="BJ60" s="70" t="str">
        <f t="shared" si="37"/>
        <v/>
      </c>
      <c r="BK60" s="81" t="str">
        <f>IF(M60="","",IF(BK59+ER60&gt;=10,10,IF(BK59+ER60&lt;=-10,-10,BK59+ER60)))</f>
        <v/>
      </c>
      <c r="BL60" s="80" t="str">
        <f t="shared" si="38"/>
        <v/>
      </c>
      <c r="BM60" s="70" t="str">
        <f t="shared" si="39"/>
        <v/>
      </c>
      <c r="BN60" s="81" t="str">
        <f>IF(M60="","",IF(BN59+ES60&gt;=10,10,IF(BN59+ES60&lt;=-10,-10,BN59+ES60)))</f>
        <v/>
      </c>
      <c r="BO60" s="80" t="str">
        <f t="shared" si="40"/>
        <v/>
      </c>
      <c r="BP60" s="70" t="str">
        <f t="shared" si="41"/>
        <v/>
      </c>
      <c r="BQ60" s="81" t="str">
        <f>IF(M60="","",IF(BQ59+ET60&gt;=10,10,IF(BQ59+ET60&lt;=-10,-10,BQ59+ET60)))</f>
        <v/>
      </c>
      <c r="BR60" s="80" t="str">
        <f t="shared" si="42"/>
        <v/>
      </c>
      <c r="BS60" s="70" t="str">
        <f t="shared" si="43"/>
        <v/>
      </c>
      <c r="BT60" s="81" t="str">
        <f>IF(M60="","",IF(BT59+EU60&gt;=10,10,IF(BT59+EU60&lt;=-10,-10,BT59+EU60)))</f>
        <v/>
      </c>
      <c r="BU60" s="80" t="str">
        <f t="shared" si="44"/>
        <v/>
      </c>
      <c r="BV60" s="70" t="str">
        <f t="shared" si="45"/>
        <v/>
      </c>
      <c r="BW60" s="81" t="str">
        <f>IF(M60="","",IF(BW59+EV60&gt;=10,10,IF(BW59+EV60&lt;=-10,-10,BW59+EV60)))</f>
        <v/>
      </c>
      <c r="BX60" s="70">
        <f t="shared" si="46"/>
        <v>0</v>
      </c>
      <c r="BY60" s="70">
        <f t="shared" si="47"/>
        <v>0</v>
      </c>
      <c r="BZ60" s="72"/>
      <c r="CA60" s="80" t="str">
        <f t="shared" si="48"/>
        <v/>
      </c>
      <c r="CB60" s="70" t="str">
        <f t="shared" si="49"/>
        <v/>
      </c>
      <c r="CC60" s="70" t="str">
        <f t="shared" si="50"/>
        <v/>
      </c>
      <c r="CD60" s="70" t="str">
        <f t="shared" si="51"/>
        <v/>
      </c>
      <c r="CE60" s="70" t="str">
        <f t="shared" si="52"/>
        <v/>
      </c>
      <c r="CF60" s="70" t="str">
        <f t="shared" si="53"/>
        <v/>
      </c>
      <c r="CG60" s="70" t="str">
        <f t="shared" si="54"/>
        <v/>
      </c>
      <c r="CH60" s="70" t="str">
        <f t="shared" si="55"/>
        <v/>
      </c>
      <c r="CI60" s="70" t="str">
        <f t="shared" si="56"/>
        <v/>
      </c>
      <c r="CJ60" s="70" t="str">
        <f t="shared" si="57"/>
        <v/>
      </c>
      <c r="CK60" s="70" t="str">
        <f t="shared" si="58"/>
        <v/>
      </c>
      <c r="CL60" s="70" t="str">
        <f t="shared" si="59"/>
        <v/>
      </c>
      <c r="CM60" s="70" t="str">
        <f t="shared" si="60"/>
        <v/>
      </c>
      <c r="CN60" s="70" t="str">
        <f t="shared" si="61"/>
        <v/>
      </c>
      <c r="CO60" s="70" t="str">
        <f t="shared" si="62"/>
        <v/>
      </c>
      <c r="CP60" s="70" t="str">
        <f t="shared" si="63"/>
        <v/>
      </c>
      <c r="CQ60" s="72" t="str">
        <f t="shared" si="64"/>
        <v/>
      </c>
      <c r="CR60" s="9">
        <v>60</v>
      </c>
      <c r="CS60" s="32">
        <f t="shared" si="82"/>
        <v>55</v>
      </c>
      <c r="CT60" s="9" t="str" cm="1">
        <f t="array" ref="CT60">IFERROR(INDEX($CA$4:$CQ$4,_xlfn.AGGREGATE(15,6,COLUMN($CA$4:$CQ$4)-COLUMN($BZ$1)/($CA$60:$CQ$60=MAX($CA$60:$CQ$60)),COLUMNS(CQ$4:$CQ4))),"")</f>
        <v/>
      </c>
      <c r="CU60" s="4" t="str" cm="1">
        <f t="array" ref="CU60">IFERROR(INDEX($CA$4:$CQ$4,_xlfn.AGGREGATE(15,6,COLUMN($CA$4:$CQ$4)-COLUMN($BZ$1)/($CA$60:$CQ$60=MAX($CA$60:$CQ$60)),COLUMNS($CQ$4:CR4))),"")</f>
        <v/>
      </c>
      <c r="CV60" s="4" t="str" cm="1">
        <f t="array" ref="CV60">IFERROR(INDEX($CA$4:$CQ$4,_xlfn.AGGREGATE(15,6,COLUMN($CA$4:$CQ$4)-COLUMN($BZ$1)/($CA$60:$CQ$60=MAX($CA$60:$CQ$60)),COLUMNS($CQ$4:CS4))),"")</f>
        <v/>
      </c>
      <c r="CW60" s="8" t="str" cm="1">
        <f t="array" ref="CW60">IFERROR(INDEX($CA$4:$CQ$4,_xlfn.AGGREGATE(15,6,COLUMN($CA$4:$CQ$4)-COLUMN($BZ$1)/($CA$60:$CQ$60=MAX($CA$60:$CQ$60)),COLUMNS($CQ$4:CT4))),"")</f>
        <v/>
      </c>
      <c r="CX60" s="106" t="str">
        <f t="shared" ca="1" si="78"/>
        <v/>
      </c>
      <c r="CY60" s="4" t="str">
        <f t="shared" ca="1" si="79"/>
        <v>R</v>
      </c>
      <c r="CZ60" s="4" t="str">
        <f t="shared" ca="1" si="91"/>
        <v/>
      </c>
      <c r="DA60" s="8"/>
      <c r="DB60" s="9" t="str">
        <f>IFERROR(VLOOKUP(CT60,General!R:S,2,FALSE),"")</f>
        <v/>
      </c>
      <c r="DC60" s="4" t="str">
        <f>IFERROR(VLOOKUP(CU60,General!R:S,2,FALSE),"")</f>
        <v/>
      </c>
      <c r="DD60" s="4" t="str">
        <f>IFERROR(VLOOKUP(CV60,General!R:S,2,FALSE),"")</f>
        <v/>
      </c>
      <c r="DE60" s="8" t="str">
        <f>IFERROR(VLOOKUP(CW60,General!R:S,2,FALSE),"")</f>
        <v/>
      </c>
      <c r="DF60" s="9">
        <f ca="1">IF(CT60="",-1,COUNTIF(INDIRECT(DB60&amp;$CR$10):INDIRECT(DB60&amp;CR60),"Y"))</f>
        <v>-1</v>
      </c>
      <c r="DG60" s="4">
        <f ca="1">IF(CU60="",-1,COUNTIF(INDIRECT(DC60&amp;$CR$10):INDIRECT(DC60&amp;CR60),"Y"))</f>
        <v>-1</v>
      </c>
      <c r="DH60" s="4">
        <f ca="1">IF(CV60="",-1,COUNTIF(INDIRECT(DD60&amp;$CR$10):INDIRECT(DD60&amp;CR60),"Y"))</f>
        <v>-1</v>
      </c>
      <c r="DI60" s="32">
        <f ca="1">IF(CW60="",-1,COUNTIF(INDIRECT(DE60&amp;$CR$10):INDIRECT(DE60&amp;CR60),"Y"))</f>
        <v>-1</v>
      </c>
      <c r="DJ60" s="9" t="str" cm="1">
        <f t="array" aca="1" ref="DJ60" ca="1">IFERROR(INDEX($CT$60:$CW$60,_xlfn.AGGREGATE(15,6,COLUMN($CT$60:$CW$60)-COLUMN($CS$60)/($DF$60:$DI$60=MAX($DF$60:$DI$60)),COLUMNS($CT$60:CT60))),"")</f>
        <v/>
      </c>
      <c r="DK60" s="9" t="str" cm="1">
        <f t="array" aca="1" ref="DK60" ca="1">IFERROR(INDEX($CT$60:$CW$60,_xlfn.AGGREGATE(15,6,COLUMN($CT$60:$CW$60)-COLUMN($CS$60)/($DF$60:$DI$60=MAX($DF$60:$DI$60)),COLUMNS($CT$60:CU60))),"")</f>
        <v/>
      </c>
      <c r="DL60" s="9" t="str" cm="1">
        <f t="array" aca="1" ref="DL60" ca="1">IFERROR(INDEX($CT$60:$CW$60,_xlfn.AGGREGATE(15,6,COLUMN($CT$60:$CW$60)-COLUMN($CS$60)/($DF$60:$DI$60=MAX($DF$60:$DI$60)),COLUMNS($CT$60:CV60))),"")</f>
        <v/>
      </c>
      <c r="DM60" s="9" t="str" cm="1">
        <f t="array" aca="1" ref="DM60" ca="1">IFERROR(INDEX($CT$60:$CW$60,_xlfn.AGGREGATE(15,6,COLUMN($CT$60:$CW$60)-COLUMN($CS$60)/($DF$60:$DI$60=MAX($DF$60:$DI$60)),COLUMNS($CT$60:CW60))),"")</f>
        <v/>
      </c>
      <c r="DN60" s="117">
        <f t="shared" ca="1" si="80"/>
        <v>4</v>
      </c>
      <c r="DO60" s="32">
        <f t="shared" ca="1" si="81"/>
        <v>0</v>
      </c>
      <c r="DP60" s="8" t="str">
        <f t="shared" ca="1" si="90"/>
        <v/>
      </c>
      <c r="DQ60" s="9" t="str">
        <f t="shared" ca="1" si="5"/>
        <v>T</v>
      </c>
      <c r="DR60" s="4" t="str">
        <f t="shared" ca="1" si="6"/>
        <v>T</v>
      </c>
      <c r="DS60" s="4" t="str">
        <f t="shared" ca="1" si="7"/>
        <v>C</v>
      </c>
      <c r="DT60" s="4" t="str">
        <f t="shared" si="86"/>
        <v/>
      </c>
      <c r="DU60" s="4" t="str">
        <f t="shared" ca="1" si="87"/>
        <v/>
      </c>
      <c r="DV60" s="4" t="str">
        <f t="shared" si="88"/>
        <v/>
      </c>
      <c r="DW60" s="1" t="str">
        <f>IF(M59="","",IF(DQ60="B",IF(M59="P",FQ60,""),IF(M58="B",FQ60,"")))</f>
        <v/>
      </c>
      <c r="DX60" s="1" t="str">
        <f>IF(M59="","",IF(DQ60="B",IF(M59="B",FQ60,""),IF(M58="P",FQ60,"")))</f>
        <v/>
      </c>
      <c r="DY60" s="1" t="str">
        <f>IF(M59="","",IF(DR60="C",IF(M59="B",FS60,""),IF(M58="B",FS60,"")))</f>
        <v/>
      </c>
      <c r="DZ60" s="1" t="str">
        <f>IF(M59="","",IF(DR60="C",IF(M59="P",FS60,""),IF(M58="P",FS60,"")))</f>
        <v/>
      </c>
      <c r="EA60" s="1" t="str">
        <f>IF(M59="","",IF(AND(DW60="L5",DZ60="L5",FG60=""),"L0",FF60))</f>
        <v/>
      </c>
      <c r="EB60" s="1" t="str">
        <f>IF(M59="","",IF(AND(DX60="L5",DZ60="L5",FF60=""),"L0",FG60))</f>
        <v/>
      </c>
      <c r="EC60" s="1">
        <f>IF(D60="",0,IF(OR(D60="B",D60="XB"),1,INT(RIGHT(D60))))+IF(I60="",0,IF(OR(I60="B",I60="XB"),1,INT(RIGHT(I60))))+IF(P60="",0,IF(OR(P60="B",P60="XB"),1,INT(RIGHT(P60))))</f>
        <v>0</v>
      </c>
      <c r="ED60" s="1">
        <f>IF(E60="",0,IF(OR(E60="B",E60="XB"),1,INT(RIGHT(E60))))+IF(J60="",0,IF(OR(J60="B",J60="XB"),1,INT(RIGHT(J60))))+IF(Q60="",0,IF(OR(Q60="B",Q60="XB"),1,INT(RIGHT(Q60))))</f>
        <v>0</v>
      </c>
      <c r="EE60" s="9" t="str">
        <f>IF(M60="","",IF(EE59+EF60&gt;=10,10,IF(EE59+EF60&lt;=-10,-10,EE59+EF60)))</f>
        <v/>
      </c>
      <c r="EF60" s="4">
        <f>IF(Z60="",0,IFERROR(VLOOKUP(Z55&amp;Z56&amp;Z57&amp;Z58&amp;Z59&amp;Z60,General!I:J,2,FALSE),0))</f>
        <v>0</v>
      </c>
      <c r="EG60" s="4">
        <f>IF(AC60="",0,IFERROR(VLOOKUP(AC55&amp;AC56&amp;AC57&amp;AC58&amp;AC59&amp;AC60,General!I:J,2,FALSE),0))</f>
        <v>0</v>
      </c>
      <c r="EH60" s="4">
        <f>IF(AF60="",0,IFERROR(VLOOKUP(AF55&amp;AF56&amp;AF57&amp;AF58&amp;AF59&amp;AF60,General!I:J,2,FALSE),0))</f>
        <v>0</v>
      </c>
      <c r="EI60" s="4">
        <f>IF(AI60="",0,IFERROR(VLOOKUP(AI55&amp;AI56&amp;AI57&amp;AI58&amp;AI59&amp;AI60,General!I:J,2,FALSE),0))</f>
        <v>0</v>
      </c>
      <c r="EJ60" s="4">
        <f>IF(AL60="",0,IFERROR(VLOOKUP(AL55&amp;AL56&amp;AL57&amp;AL58&amp;AL59&amp;AL60,General!I:J,2,FALSE),0))</f>
        <v>0</v>
      </c>
      <c r="EK60" s="4">
        <f>IF(AO60="",0,IFERROR(VLOOKUP(AO55&amp;AO56&amp;AO57&amp;AO58&amp;AO59&amp;AO60,General!I:J,2,FALSE),0))</f>
        <v>0</v>
      </c>
      <c r="EL60" s="4">
        <f>IF(AR60="",0,IFERROR(VLOOKUP(AR55&amp;AR56&amp;AR57&amp;AR58&amp;AR59&amp;AR60,General!I:J,2,FALSE),0))</f>
        <v>0</v>
      </c>
      <c r="EM60" s="4">
        <f>IF(AU60="",0,IFERROR(VLOOKUP(AU55&amp;AU56&amp;AU57&amp;AU58&amp;AU59&amp;AU60,General!I:J,2,FALSE),0))</f>
        <v>0</v>
      </c>
      <c r="EN60" s="4">
        <f>IF(AX60="",0,IFERROR(VLOOKUP(AX55&amp;AX56&amp;AX57&amp;AX58&amp;AX59&amp;AX60,General!I:J,2,FALSE),0))</f>
        <v>0</v>
      </c>
      <c r="EO60" s="4">
        <f>IF(BA60="",0,IFERROR(VLOOKUP(BA55&amp;BA56&amp;BA57&amp;BA58&amp;BA59&amp;BA60,General!I:J,2,FALSE),0))</f>
        <v>0</v>
      </c>
      <c r="EP60" s="4">
        <f>IF(BD60="",0,IFERROR(VLOOKUP(BD55&amp;BD56&amp;BD57&amp;BD58&amp;BD59&amp;BD60,General!I:J,2,FALSE),0))</f>
        <v>0</v>
      </c>
      <c r="EQ60" s="4">
        <f>IF(BG60="",0,IFERROR(VLOOKUP(BG55&amp;BG56&amp;BG57&amp;BG58&amp;BG59&amp;BG60,General!I:J,2,FALSE),0))</f>
        <v>0</v>
      </c>
      <c r="ER60" s="4">
        <f>IF(BJ60="",0,IFERROR(VLOOKUP(BJ55&amp;BJ56&amp;BJ57&amp;BJ58&amp;BJ59&amp;BJ60,General!I:J,2,FALSE),0))</f>
        <v>0</v>
      </c>
      <c r="ES60" s="4">
        <f>IF(BM60="",0,IFERROR(VLOOKUP(BM55&amp;BM56&amp;BM57&amp;BM58&amp;BM59&amp;BM60,General!I:J,2,FALSE),0))</f>
        <v>0</v>
      </c>
      <c r="ET60" s="4">
        <f>IF(BP60="",0,IFERROR(VLOOKUP(BP55&amp;BP56&amp;BP57&amp;BP58&amp;BP59&amp;BP60,General!I:J,2,FALSE),0))</f>
        <v>0</v>
      </c>
      <c r="EU60" s="4">
        <f>IF(BS60="",0,IFERROR(VLOOKUP(BS55&amp;BS56&amp;BS57&amp;BS58&amp;BS59&amp;BS60,General!I:J,2,FALSE),0))</f>
        <v>0</v>
      </c>
      <c r="EV60" s="8">
        <f>IF(BV60="",0,IFERROR(VLOOKUP(BV55&amp;BV56&amp;BV57&amp;BV58&amp;BV59&amp;BV60,General!I:J,2,FALSE),0))</f>
        <v>0</v>
      </c>
      <c r="EW60" s="1" t="str">
        <f>IF(M59="","",IF(FE59="R","S",IF(EW59="S","C",IF(S59&gt;=0,"S","C"))))</f>
        <v/>
      </c>
      <c r="EX60" s="1" t="str">
        <f>IF(OR(F56&amp;F57&amp;F58="WLW",F57&amp;F58="WW"),"Y","N")</f>
        <v>N</v>
      </c>
      <c r="EY60" s="1" t="str">
        <f ca="1">IF(OR(K56&amp;K57&amp;K58="WLW",K57&amp;K58="WW"),"Y","N")</f>
        <v>N</v>
      </c>
      <c r="EZ60" s="1" t="str">
        <f>IF(OR(R56&amp;R57&amp;R58="WLW",R57&amp;R58="WW"),"Y","N")</f>
        <v>N</v>
      </c>
      <c r="FA60" s="1" t="str">
        <f>IF(M59="","",IF(EW60="S",1,FA59+1))</f>
        <v/>
      </c>
      <c r="FB60" s="14" t="str">
        <f ca="1">IF(FB59="Y","N",IF(M59="","",(IF(AND(F59&amp;F60="WW",OR(EW59&amp;EW60="SC",EW59&amp;EW60="CC")),"Y",IF(AND(F58&amp;F59&amp;F60="WLW",FQ60&lt;&gt;"B",OR(EW58&amp;EW59&amp;EW60="SCC",EW58&amp;EW59&amp;EW60="CCC")),"Y","N")))))</f>
        <v/>
      </c>
      <c r="FC60" s="1" t="str">
        <f ca="1">IF(FC59="Y","N",IF(M59="","",IF(AND(K59&amp;K60="WW",OR(EW59&amp;EW60="SC",EW59&amp;EW60="CC")),"Y",IF(AND(K58&amp;K59&amp;K60="WLW",FS60&lt;&gt;"B",OR(EW58&amp;EW59&amp;EW60="SCC",EW58&amp;EW59&amp;EW60="CCC")),"Y","N"))))</f>
        <v/>
      </c>
      <c r="FD60" s="1" t="str">
        <f ca="1">IF(FD59="Y","N",IF(M59="","",IF(AND(R59&amp;R60="WW",OR(EW59&amp;EW60="SC",EW59&amp;EW60="CC")),"Y",IF(AND(R58&amp;R59&amp;R60="WLW",FU60&lt;&gt;"B",OR(EW58&amp;EW59&amp;EW60="SCC",EW58&amp;EW59&amp;EW60="CCC")),"Y","N"))))</f>
        <v/>
      </c>
      <c r="FE60" s="1" t="str">
        <f>IF(M59="","",IF(AND(S60&lt;0,FA60&gt;2,S60&gt;=(2-FA60)),"R","N"))</f>
        <v/>
      </c>
      <c r="FF60" s="1" t="str">
        <f>IF(M59="","",IF(DS60="B",IF(M59="P",FU60,""),IF(M59="B",FU60,"")))</f>
        <v/>
      </c>
      <c r="FG60" s="1" t="str">
        <f>IF(M59="","",IF(DS60="B",IF(M59="B",FU60,""),IF(M59="P",FU60,"")))</f>
        <v/>
      </c>
      <c r="FH60" s="1" t="str">
        <f>IF(M60="P",IF(FH59="",1,FH59+1),"")</f>
        <v/>
      </c>
      <c r="FI60" s="1" t="str">
        <f>IF(M60="B",IF(FI59="",1,FI59+1),"")</f>
        <v/>
      </c>
      <c r="FJ60" s="1" t="str">
        <f t="shared" si="92"/>
        <v>00000</v>
      </c>
      <c r="FK60" s="1" t="str">
        <f t="shared" si="93"/>
        <v>00000</v>
      </c>
      <c r="FL60" s="1" t="str">
        <f t="shared" si="94"/>
        <v>000000</v>
      </c>
      <c r="FM60" s="1" t="str">
        <f t="shared" si="95"/>
        <v>000000</v>
      </c>
      <c r="FN60" s="1" t="str">
        <f t="shared" si="96"/>
        <v>B</v>
      </c>
      <c r="FO60" s="1" t="str">
        <f t="shared" si="70"/>
        <v>B</v>
      </c>
      <c r="FP60" s="1" t="str">
        <f>IF(DW59="",DX59,DW59)&amp;F59</f>
        <v/>
      </c>
      <c r="FQ60" s="1">
        <f t="shared" ca="1" si="71"/>
        <v>0</v>
      </c>
      <c r="FR60" s="1" t="str">
        <f ca="1">IF(DY59="",DZ59,DY59)&amp;K59</f>
        <v/>
      </c>
      <c r="FS60" s="1">
        <f t="shared" ca="1" si="72"/>
        <v>0</v>
      </c>
      <c r="FT60" s="1" t="str">
        <f>IF(EA59="",EB59,EA59)&amp;R59</f>
        <v/>
      </c>
      <c r="FU60" s="1">
        <f t="shared" ca="1" si="73"/>
        <v>0</v>
      </c>
      <c r="FV60" s="1" t="str">
        <f t="shared" ca="1" si="74"/>
        <v>0</v>
      </c>
      <c r="FW60" s="1" t="str">
        <f t="shared" ca="1" si="75"/>
        <v>0</v>
      </c>
      <c r="FX60" s="1" t="str">
        <f t="shared" ca="1" si="76"/>
        <v>0</v>
      </c>
      <c r="GA60" s="1">
        <f>General!A58</f>
        <v>0</v>
      </c>
      <c r="GB60" s="1">
        <f>General!B58</f>
        <v>0</v>
      </c>
      <c r="GC60" s="1" t="str">
        <f>General!C58</f>
        <v/>
      </c>
      <c r="GD60" s="1">
        <f>General!D58</f>
        <v>0</v>
      </c>
      <c r="GF60" s="1" t="str">
        <f>General!F58</f>
        <v>WWLWW</v>
      </c>
      <c r="GG60" s="1">
        <f>General!G58</f>
        <v>3</v>
      </c>
    </row>
    <row r="61" spans="1:189" ht="15.75" thickBot="1">
      <c r="A61" s="1">
        <v>52</v>
      </c>
      <c r="B61" s="9" t="str">
        <f>IF(M60="","",IF(EC61=ED61,"NB",IF(EC61&gt;ED61,"P"&amp;(EC61-ED61),"B"&amp;(ED61-EC61))))</f>
        <v/>
      </c>
      <c r="C61" s="49" t="str">
        <f t="shared" ca="1" si="1"/>
        <v/>
      </c>
      <c r="D61" s="44" t="str">
        <f t="shared" si="11"/>
        <v/>
      </c>
      <c r="E61" s="45" t="str">
        <f t="shared" si="12"/>
        <v/>
      </c>
      <c r="F61" s="8" t="str">
        <f t="shared" si="89"/>
        <v/>
      </c>
      <c r="H61" s="52"/>
      <c r="I61" s="44"/>
      <c r="J61" s="25" t="str">
        <f t="shared" si="13"/>
        <v/>
      </c>
      <c r="K61" s="13" t="str">
        <f t="shared" ca="1" si="14"/>
        <v/>
      </c>
      <c r="L61" s="30"/>
      <c r="M61" s="16"/>
      <c r="O61" s="9" t="str">
        <f>IF(M60="","",VLOOKUP(CZ61,General!U:V,2,FALSE))</f>
        <v/>
      </c>
      <c r="P61" s="12" t="str">
        <f>IF(M60="","",IF(W61="P",FU61,""))</f>
        <v/>
      </c>
      <c r="Q61" s="25" t="str">
        <f>IF(M60="","",IF(W61="B",FU61,""))</f>
        <v/>
      </c>
      <c r="R61" s="43" t="str">
        <f t="shared" si="15"/>
        <v/>
      </c>
      <c r="S61" s="43">
        <f t="shared" ca="1" si="16"/>
        <v>-1</v>
      </c>
      <c r="T61" s="56" t="str">
        <f>IF(M60="","",IF(EW61="S","",IF(S61&gt;=0,S61,IF(FE61="R",S61,""))))</f>
        <v/>
      </c>
      <c r="U61" s="43" t="str">
        <f>IF(M61="","",IF(T61="",SUM($T$5:$T61)+S61,SUM($T$5:$T61)))</f>
        <v/>
      </c>
      <c r="V61" s="67" t="str">
        <f t="shared" si="85"/>
        <v/>
      </c>
      <c r="W61" s="80" t="str" cm="1">
        <f t="array" aca="1" ref="W61" ca="1">IF(M60="","",INDIRECT(CZ61&amp; CR61))</f>
        <v/>
      </c>
      <c r="X61" s="72" t="str" cm="1">
        <f t="array" aca="1" ref="X61" ca="1">IF(M60="","",INDIRECT(VLOOKUP(CZ61,General!R:T,3,FALSE) &amp; CR61))</f>
        <v/>
      </c>
      <c r="Y61" s="80" t="str">
        <f>IF(M60="","",FN61)</f>
        <v/>
      </c>
      <c r="Z61" s="70" t="str">
        <f t="shared" si="17"/>
        <v/>
      </c>
      <c r="AA61" s="81" t="str">
        <f>IF(M61="","",IF(EE60+EF61&gt;=10,10,IF(EE60+EF61&lt;=-10,-10,EE60+EF61)))</f>
        <v/>
      </c>
      <c r="AB61" s="80" t="str">
        <f>IF(M60="","",IF(FN61="B","P","B"))</f>
        <v/>
      </c>
      <c r="AC61" s="70" t="str">
        <f t="shared" si="18"/>
        <v/>
      </c>
      <c r="AD61" s="81" t="str">
        <f>IF(M61="","",IF(AD60+EG61&gt;=10,10,IF(AD60+EG61&lt;=-10,-10,AD60+EG61)))</f>
        <v/>
      </c>
      <c r="AE61" s="80" t="str">
        <f>IF(M60="","",FO61)</f>
        <v/>
      </c>
      <c r="AF61" s="70" t="str">
        <f t="shared" si="19"/>
        <v/>
      </c>
      <c r="AG61" s="81" t="str">
        <f>IF(M61="","",IF(AG60+EH61&gt;=10,10,IF(AG60+EH61&lt;=-10,-10,AG60+EH61)))</f>
        <v/>
      </c>
      <c r="AH61" s="80" t="str">
        <f>IF(M60="","",IF(FO61="B","P","B"))</f>
        <v/>
      </c>
      <c r="AI61" s="70" t="str">
        <f t="shared" si="20"/>
        <v/>
      </c>
      <c r="AJ61" s="81" t="str">
        <f>IF(M61="","",IF(AJ60+EI61&gt;=10,10,IF(AJ60+EI61&lt;=-10,-10,AJ60+EI61)))</f>
        <v/>
      </c>
      <c r="AK61" s="80" t="str">
        <f t="shared" si="77"/>
        <v/>
      </c>
      <c r="AL61" s="70" t="str">
        <f t="shared" si="21"/>
        <v/>
      </c>
      <c r="AM61" s="81" t="str">
        <f>IF(M61="","",IF(AM60+EJ61&gt;=10,10,IF(AM60+EJ61&lt;=-10,-10,AM60+EJ61)))</f>
        <v/>
      </c>
      <c r="AN61" s="80" t="str">
        <f t="shared" si="22"/>
        <v/>
      </c>
      <c r="AO61" s="70" t="str">
        <f t="shared" si="23"/>
        <v/>
      </c>
      <c r="AP61" s="81" t="str">
        <f>IF(M61="","",IF(AP60+EK61&gt;=10,10,IF(AP60+EK61&lt;=-10,-10,AP60+EK61)))</f>
        <v/>
      </c>
      <c r="AQ61" s="80" t="str">
        <f t="shared" si="24"/>
        <v/>
      </c>
      <c r="AR61" s="70" t="str">
        <f t="shared" si="25"/>
        <v/>
      </c>
      <c r="AS61" s="81" t="str">
        <f>IF(M61="","",IF(AS60+EL61&gt;=10,10,IF(AS60+EL61&lt;=-10,-10,AS60+EL61)))</f>
        <v/>
      </c>
      <c r="AT61" s="80" t="str">
        <f t="shared" si="26"/>
        <v/>
      </c>
      <c r="AU61" s="70" t="str">
        <f t="shared" si="27"/>
        <v/>
      </c>
      <c r="AV61" s="81" t="str">
        <f>IF(M61="","",IF(AV60+EM61&gt;=10,10,IF(AV60+EM61&lt;=-10,-10,AV60+EM61)))</f>
        <v/>
      </c>
      <c r="AW61" s="80" t="str">
        <f t="shared" si="28"/>
        <v/>
      </c>
      <c r="AX61" s="70" t="str">
        <f t="shared" si="29"/>
        <v/>
      </c>
      <c r="AY61" s="81" t="str">
        <f>IF(M61="","",IF(AY60+EN61&gt;=10,10,IF(AY60+EN61&lt;=-10,-10,AY60+EN61)))</f>
        <v/>
      </c>
      <c r="AZ61" s="80" t="str">
        <f t="shared" si="30"/>
        <v/>
      </c>
      <c r="BA61" s="70" t="str">
        <f t="shared" si="31"/>
        <v/>
      </c>
      <c r="BB61" s="81" t="str">
        <f>IF(M61="","",IF(BB60+EO61&gt;=10,10,IF(BB60+EO61&lt;=-10,-10,BB60+EO61)))</f>
        <v/>
      </c>
      <c r="BC61" s="80" t="str">
        <f t="shared" si="32"/>
        <v/>
      </c>
      <c r="BD61" s="70" t="str">
        <f t="shared" si="33"/>
        <v/>
      </c>
      <c r="BE61" s="81" t="str">
        <f>IF(M61="","",IF(BE60+EP61&gt;=10,10,IF(BE60+EP61&lt;=-10,-10,BE60+EP61)))</f>
        <v/>
      </c>
      <c r="BF61" s="80" t="str">
        <f t="shared" si="34"/>
        <v/>
      </c>
      <c r="BG61" s="70" t="str">
        <f t="shared" si="35"/>
        <v/>
      </c>
      <c r="BH61" s="81" t="str">
        <f>IF(M61="","",IF(BH60+EQ61&gt;=10,10,IF(BH60+EQ61&lt;=-10,-10,BH60+EQ61)))</f>
        <v/>
      </c>
      <c r="BI61" s="80" t="str">
        <f t="shared" si="36"/>
        <v/>
      </c>
      <c r="BJ61" s="70" t="str">
        <f t="shared" si="37"/>
        <v/>
      </c>
      <c r="BK61" s="81" t="str">
        <f>IF(M61="","",IF(BK60+ER61&gt;=10,10,IF(BK60+ER61&lt;=-10,-10,BK60+ER61)))</f>
        <v/>
      </c>
      <c r="BL61" s="80" t="str">
        <f t="shared" si="38"/>
        <v/>
      </c>
      <c r="BM61" s="70" t="str">
        <f t="shared" si="39"/>
        <v/>
      </c>
      <c r="BN61" s="81" t="str">
        <f>IF(M61="","",IF(BN60+ES61&gt;=10,10,IF(BN60+ES61&lt;=-10,-10,BN60+ES61)))</f>
        <v/>
      </c>
      <c r="BO61" s="80" t="str">
        <f t="shared" si="40"/>
        <v/>
      </c>
      <c r="BP61" s="70" t="str">
        <f t="shared" si="41"/>
        <v/>
      </c>
      <c r="BQ61" s="81" t="str">
        <f>IF(M61="","",IF(BQ60+ET61&gt;=10,10,IF(BQ60+ET61&lt;=-10,-10,BQ60+ET61)))</f>
        <v/>
      </c>
      <c r="BR61" s="80" t="str">
        <f t="shared" si="42"/>
        <v/>
      </c>
      <c r="BS61" s="70" t="str">
        <f t="shared" si="43"/>
        <v/>
      </c>
      <c r="BT61" s="81" t="str">
        <f>IF(M61="","",IF(BT60+EU61&gt;=10,10,IF(BT60+EU61&lt;=-10,-10,BT60+EU61)))</f>
        <v/>
      </c>
      <c r="BU61" s="80" t="str">
        <f t="shared" si="44"/>
        <v/>
      </c>
      <c r="BV61" s="70" t="str">
        <f t="shared" si="45"/>
        <v/>
      </c>
      <c r="BW61" s="81" t="str">
        <f>IF(M61="","",IF(BW60+EV61&gt;=10,10,IF(BW60+EV61&lt;=-10,-10,BW60+EV61)))</f>
        <v/>
      </c>
      <c r="BX61" s="70">
        <f t="shared" si="46"/>
        <v>0</v>
      </c>
      <c r="BY61" s="70">
        <f t="shared" si="47"/>
        <v>0</v>
      </c>
      <c r="BZ61" s="72"/>
      <c r="CA61" s="80" t="str">
        <f t="shared" si="48"/>
        <v/>
      </c>
      <c r="CB61" s="70" t="str">
        <f t="shared" si="49"/>
        <v/>
      </c>
      <c r="CC61" s="70" t="str">
        <f t="shared" si="50"/>
        <v/>
      </c>
      <c r="CD61" s="70" t="str">
        <f t="shared" si="51"/>
        <v/>
      </c>
      <c r="CE61" s="70" t="str">
        <f t="shared" si="52"/>
        <v/>
      </c>
      <c r="CF61" s="70" t="str">
        <f t="shared" si="53"/>
        <v/>
      </c>
      <c r="CG61" s="70" t="str">
        <f t="shared" si="54"/>
        <v/>
      </c>
      <c r="CH61" s="70" t="str">
        <f t="shared" si="55"/>
        <v/>
      </c>
      <c r="CI61" s="70" t="str">
        <f t="shared" si="56"/>
        <v/>
      </c>
      <c r="CJ61" s="70" t="str">
        <f t="shared" si="57"/>
        <v/>
      </c>
      <c r="CK61" s="70" t="str">
        <f t="shared" si="58"/>
        <v/>
      </c>
      <c r="CL61" s="70" t="str">
        <f t="shared" si="59"/>
        <v/>
      </c>
      <c r="CM61" s="70" t="str">
        <f t="shared" si="60"/>
        <v/>
      </c>
      <c r="CN61" s="70" t="str">
        <f t="shared" si="61"/>
        <v/>
      </c>
      <c r="CO61" s="70" t="str">
        <f t="shared" si="62"/>
        <v/>
      </c>
      <c r="CP61" s="70" t="str">
        <f t="shared" si="63"/>
        <v/>
      </c>
      <c r="CQ61" s="72" t="str">
        <f t="shared" si="64"/>
        <v/>
      </c>
      <c r="CR61" s="9">
        <v>61</v>
      </c>
      <c r="CS61" s="32">
        <f t="shared" si="82"/>
        <v>56</v>
      </c>
      <c r="CT61" s="9" t="str" cm="1">
        <f t="array" ref="CT61">IFERROR(INDEX($CA$4:$CQ$4,_xlfn.AGGREGATE(15,6,COLUMN($CA$4:$CQ$4)-COLUMN($BZ$1)/($CA$61:$CQ$61=MAX($CA$61:$CQ$61)),COLUMNS(CQ$4:$CQ4))),"")</f>
        <v/>
      </c>
      <c r="CU61" s="4" t="str" cm="1">
        <f t="array" ref="CU61">IFERROR(INDEX($CA$4:$CQ$4,_xlfn.AGGREGATE(15,6,COLUMN($CA$4:$CQ$4)-COLUMN($BZ$1)/($CA$61:$CQ$61=MAX($CA$61:$CQ$61)),COLUMNS($CQ$4:CR4))),"")</f>
        <v/>
      </c>
      <c r="CV61" s="4" t="str" cm="1">
        <f t="array" ref="CV61">IFERROR(INDEX($CA$4:$CQ$4,_xlfn.AGGREGATE(15,6,COLUMN($CA$4:$CQ$4)-COLUMN($BZ$1)/($CA$61:$CQ$61=MAX($CA$61:$CQ$61)),COLUMNS($CQ$4:CS4))),"")</f>
        <v/>
      </c>
      <c r="CW61" s="8" t="str" cm="1">
        <f t="array" ref="CW61">IFERROR(INDEX($CA$4:$CQ$4,_xlfn.AGGREGATE(15,6,COLUMN($CA$4:$CQ$4)-COLUMN($BZ$1)/($CA$61:$CQ$61=MAX($CA$61:$CQ$61)),COLUMNS($CQ$4:CT4))),"")</f>
        <v/>
      </c>
      <c r="CX61" s="106" t="str">
        <f t="shared" ca="1" si="78"/>
        <v/>
      </c>
      <c r="CY61" s="4" t="str">
        <f t="shared" ca="1" si="79"/>
        <v>R</v>
      </c>
      <c r="CZ61" s="4" t="str">
        <f t="shared" ca="1" si="91"/>
        <v/>
      </c>
      <c r="DA61" s="8">
        <f>IF(DA56=4,1,DA56+1)</f>
        <v>3</v>
      </c>
      <c r="DB61" s="9" t="str">
        <f>IFERROR(VLOOKUP(CT61,General!R:S,2,FALSE),"")</f>
        <v/>
      </c>
      <c r="DC61" s="4" t="str">
        <f>IFERROR(VLOOKUP(CU61,General!R:S,2,FALSE),"")</f>
        <v/>
      </c>
      <c r="DD61" s="4" t="str">
        <f>IFERROR(VLOOKUP(CV61,General!R:S,2,FALSE),"")</f>
        <v/>
      </c>
      <c r="DE61" s="8" t="str">
        <f>IFERROR(VLOOKUP(CW61,General!R:S,2,FALSE),"")</f>
        <v/>
      </c>
      <c r="DF61" s="9">
        <f ca="1">IF(CT61="",-1,COUNTIF(INDIRECT(DB61&amp;$CR$10):INDIRECT(DB61&amp;CR61),"Y"))</f>
        <v>-1</v>
      </c>
      <c r="DG61" s="4">
        <f ca="1">IF(CU61="",-1,COUNTIF(INDIRECT(DC61&amp;$CR$10):INDIRECT(DC61&amp;CR61),"Y"))</f>
        <v>-1</v>
      </c>
      <c r="DH61" s="4">
        <f ca="1">IF(CV61="",-1,COUNTIF(INDIRECT(DD61&amp;$CR$10):INDIRECT(DD61&amp;CR61),"Y"))</f>
        <v>-1</v>
      </c>
      <c r="DI61" s="32">
        <f ca="1">IF(CW61="",-1,COUNTIF(INDIRECT(DE61&amp;$CR$10):INDIRECT(DE61&amp;CR61),"Y"))</f>
        <v>-1</v>
      </c>
      <c r="DJ61" s="9" t="str" cm="1">
        <f t="array" aca="1" ref="DJ61" ca="1">IFERROR(INDEX($CT$61:$CW$61,_xlfn.AGGREGATE(15,6,COLUMN($CT$61:$CW$61)-COLUMN($CS$61)/($DF$61:$DI$61=MAX($DF$61:$DI$61)),COLUMNS($CT$61:CT61))),"")</f>
        <v/>
      </c>
      <c r="DK61" s="9" t="str" cm="1">
        <f t="array" aca="1" ref="DK61" ca="1">IFERROR(INDEX($CT$61:$CW$61,_xlfn.AGGREGATE(15,6,COLUMN($CT$61:$CW$61)-COLUMN($CS$61)/($DF$61:$DI$61=MAX($DF$61:$DI$61)),COLUMNS($CT$61:CU61))),"")</f>
        <v/>
      </c>
      <c r="DL61" s="9" t="str" cm="1">
        <f t="array" aca="1" ref="DL61" ca="1">IFERROR(INDEX($CT$61:$CW$61,_xlfn.AGGREGATE(15,6,COLUMN($CT$61:$CW$61)-COLUMN($CS$61)/($DF$61:$DI$61=MAX($DF$61:$DI$61)),COLUMNS($CT$61:CV61))),"")</f>
        <v/>
      </c>
      <c r="DM61" s="9" t="str" cm="1">
        <f t="array" aca="1" ref="DM61" ca="1">IFERROR(INDEX($CT$61:$CW$61,_xlfn.AGGREGATE(15,6,COLUMN($CT$61:$CW$61)-COLUMN($CS$61)/($DF$61:$DI$61=MAX($DF$61:$DI$61)),COLUMNS($CT$61:CW61))),"")</f>
        <v/>
      </c>
      <c r="DN61" s="117">
        <f t="shared" ca="1" si="80"/>
        <v>4</v>
      </c>
      <c r="DO61" s="32">
        <f t="shared" ca="1" si="81"/>
        <v>3</v>
      </c>
      <c r="DP61" s="8" t="str">
        <f t="shared" ca="1" si="90"/>
        <v/>
      </c>
      <c r="DQ61" s="9" t="str">
        <f t="shared" ca="1" si="5"/>
        <v>T</v>
      </c>
      <c r="DR61" s="4" t="str">
        <f t="shared" ca="1" si="6"/>
        <v>T</v>
      </c>
      <c r="DS61" s="4" t="str">
        <f t="shared" ca="1" si="7"/>
        <v>C</v>
      </c>
      <c r="DT61" s="4" t="str">
        <f t="shared" si="86"/>
        <v/>
      </c>
      <c r="DU61" s="4" t="str">
        <f t="shared" ca="1" si="87"/>
        <v/>
      </c>
      <c r="DV61" s="4" t="str">
        <f t="shared" si="88"/>
        <v/>
      </c>
      <c r="DW61" s="1" t="str">
        <f>IF(M60="","",IF(DQ61="B",IF(M60="P",FQ61,""),IF(M59="B",FQ61,"")))</f>
        <v/>
      </c>
      <c r="DX61" s="1" t="str">
        <f>IF(M60="","",IF(DQ61="B",IF(M60="B",FQ61,""),IF(M59="P",FQ61,"")))</f>
        <v/>
      </c>
      <c r="DY61" s="1" t="str">
        <f>IF(M60="","",IF(DR61="C",IF(M60="B",FS61,""),IF(M59="B",FS61,"")))</f>
        <v/>
      </c>
      <c r="DZ61" s="1" t="str">
        <f>IF(M60="","",IF(DR61="C",IF(M60="P",FS61,""),IF(M59="P",FS61,"")))</f>
        <v/>
      </c>
      <c r="EA61" s="1" t="str">
        <f>IF(M60="","",IF(AND(DW61="L5",DZ61="L5",FG61=""),"L0",FF61))</f>
        <v/>
      </c>
      <c r="EB61" s="1" t="str">
        <f>IF(M60="","",IF(AND(DX61="L5",DZ61="L5",FF61=""),"L0",FG61))</f>
        <v/>
      </c>
      <c r="EC61" s="1">
        <f>IF(D61="",0,IF(OR(D61="B",D61="XB"),1,INT(RIGHT(D61))))+IF(I61="",0,IF(OR(I61="B",I61="XB"),1,INT(RIGHT(I61))))+IF(P61="",0,IF(OR(P61="B",P61="XB"),1,INT(RIGHT(P61))))</f>
        <v>0</v>
      </c>
      <c r="ED61" s="1">
        <f>IF(E61="",0,IF(OR(E61="B",E61="XB"),1,INT(RIGHT(E61))))+IF(J61="",0,IF(OR(J61="B",J61="XB"),1,INT(RIGHT(J61))))+IF(Q61="",0,IF(OR(Q61="B",Q61="XB"),1,INT(RIGHT(Q61))))</f>
        <v>0</v>
      </c>
      <c r="EE61" s="9" t="str">
        <f>IF(M61="","",IF(EE60+EF61&gt;=10,10,IF(EE60+EF61&lt;=-10,-10,EE60+EF61)))</f>
        <v/>
      </c>
      <c r="EF61" s="4">
        <f>IF(Z61="",0,IFERROR(VLOOKUP(Z56&amp;Z57&amp;Z58&amp;Z59&amp;Z60&amp;Z61,General!I:J,2,FALSE),0))</f>
        <v>0</v>
      </c>
      <c r="EG61" s="4">
        <f>IF(AC61="",0,IFERROR(VLOOKUP(AC56&amp;AC57&amp;AC58&amp;AC59&amp;AC60&amp;AC61,General!I:J,2,FALSE),0))</f>
        <v>0</v>
      </c>
      <c r="EH61" s="4">
        <f>IF(AF61="",0,IFERROR(VLOOKUP(AF56&amp;AF57&amp;AF58&amp;AF59&amp;AF60&amp;AF61,General!I:J,2,FALSE),0))</f>
        <v>0</v>
      </c>
      <c r="EI61" s="4">
        <f>IF(AI61="",0,IFERROR(VLOOKUP(AI56&amp;AI57&amp;AI58&amp;AI59&amp;AI60&amp;AI61,General!I:J,2,FALSE),0))</f>
        <v>0</v>
      </c>
      <c r="EJ61" s="4">
        <f>IF(AL61="",0,IFERROR(VLOOKUP(AL56&amp;AL57&amp;AL58&amp;AL59&amp;AL60&amp;AL61,General!I:J,2,FALSE),0))</f>
        <v>0</v>
      </c>
      <c r="EK61" s="4">
        <f>IF(AO61="",0,IFERROR(VLOOKUP(AO56&amp;AO57&amp;AO58&amp;AO59&amp;AO60&amp;AO61,General!I:J,2,FALSE),0))</f>
        <v>0</v>
      </c>
      <c r="EL61" s="4">
        <f>IF(AR61="",0,IFERROR(VLOOKUP(AR56&amp;AR57&amp;AR58&amp;AR59&amp;AR60&amp;AR61,General!I:J,2,FALSE),0))</f>
        <v>0</v>
      </c>
      <c r="EM61" s="4">
        <f>IF(AU61="",0,IFERROR(VLOOKUP(AU56&amp;AU57&amp;AU58&amp;AU59&amp;AU60&amp;AU61,General!I:J,2,FALSE),0))</f>
        <v>0</v>
      </c>
      <c r="EN61" s="4">
        <f>IF(AX61="",0,IFERROR(VLOOKUP(AX56&amp;AX57&amp;AX58&amp;AX59&amp;AX60&amp;AX61,General!I:J,2,FALSE),0))</f>
        <v>0</v>
      </c>
      <c r="EO61" s="4">
        <f>IF(BA61="",0,IFERROR(VLOOKUP(BA56&amp;BA57&amp;BA58&amp;BA59&amp;BA60&amp;BA61,General!I:J,2,FALSE),0))</f>
        <v>0</v>
      </c>
      <c r="EP61" s="4">
        <f>IF(BD61="",0,IFERROR(VLOOKUP(BD56&amp;BD57&amp;BD58&amp;BD59&amp;BD60&amp;BD61,General!I:J,2,FALSE),0))</f>
        <v>0</v>
      </c>
      <c r="EQ61" s="4">
        <f>IF(BG61="",0,IFERROR(VLOOKUP(BG56&amp;BG57&amp;BG58&amp;BG59&amp;BG60&amp;BG61,General!I:J,2,FALSE),0))</f>
        <v>0</v>
      </c>
      <c r="ER61" s="4">
        <f>IF(BJ61="",0,IFERROR(VLOOKUP(BJ56&amp;BJ57&amp;BJ58&amp;BJ59&amp;BJ60&amp;BJ61,General!I:J,2,FALSE),0))</f>
        <v>0</v>
      </c>
      <c r="ES61" s="4">
        <f>IF(BM61="",0,IFERROR(VLOOKUP(BM56&amp;BM57&amp;BM58&amp;BM59&amp;BM60&amp;BM61,General!I:J,2,FALSE),0))</f>
        <v>0</v>
      </c>
      <c r="ET61" s="4">
        <f>IF(BP61="",0,IFERROR(VLOOKUP(BP56&amp;BP57&amp;BP58&amp;BP59&amp;BP60&amp;BP61,General!I:J,2,FALSE),0))</f>
        <v>0</v>
      </c>
      <c r="EU61" s="4">
        <f>IF(BS61="",0,IFERROR(VLOOKUP(BS56&amp;BS57&amp;BS58&amp;BS59&amp;BS60&amp;BS61,General!I:J,2,FALSE),0))</f>
        <v>0</v>
      </c>
      <c r="EV61" s="8">
        <f>IF(BV61="",0,IFERROR(VLOOKUP(BV56&amp;BV57&amp;BV58&amp;BV59&amp;BV60&amp;BV61,General!I:J,2,FALSE),0))</f>
        <v>0</v>
      </c>
      <c r="EW61" s="1" t="str">
        <f>IF(M60="","",IF(FE60="R","S",IF(EW60="S","C",IF(S60&gt;=0,"S","C"))))</f>
        <v/>
      </c>
      <c r="EX61" s="1" t="str">
        <f>IF(OR(F57&amp;F58&amp;F59="WLW",F58&amp;F59="WW"),"Y","N")</f>
        <v>N</v>
      </c>
      <c r="EY61" s="1" t="str">
        <f ca="1">IF(OR(K57&amp;K58&amp;K59="WLW",K58&amp;K59="WW"),"Y","N")</f>
        <v>N</v>
      </c>
      <c r="EZ61" s="1" t="str">
        <f>IF(OR(R57&amp;R58&amp;R59="WLW",R58&amp;R59="WW"),"Y","N")</f>
        <v>N</v>
      </c>
      <c r="FA61" s="1" t="str">
        <f>IF(M60="","",IF(EW61="S",1,FA60+1))</f>
        <v/>
      </c>
      <c r="FB61" s="14" t="str">
        <f ca="1">IF(FB60="Y","N",IF(M60="","",(IF(AND(F60&amp;F61="WW",OR(EW60&amp;EW61="SC",EW60&amp;EW61="CC")),"Y",IF(AND(F59&amp;F60&amp;F61="WLW",FQ61&lt;&gt;"B",OR(EW59&amp;EW60&amp;EW61="SCC",EW59&amp;EW60&amp;EW61="CCC")),"Y","N")))))</f>
        <v/>
      </c>
      <c r="FC61" s="1" t="str">
        <f ca="1">IF(FC60="Y","N",IF(M60="","",IF(AND(K60&amp;K61="WW",OR(EW60&amp;EW61="SC",EW60&amp;EW61="CC")),"Y",IF(AND(K59&amp;K60&amp;K61="WLW",FS61&lt;&gt;"B",OR(EW59&amp;EW60&amp;EW61="SCC",EW59&amp;EW60&amp;EW61="CCC")),"Y","N"))))</f>
        <v/>
      </c>
      <c r="FD61" s="1" t="str">
        <f ca="1">IF(FD60="Y","N",IF(M60="","",IF(AND(R60&amp;R61="WW",OR(EW60&amp;EW61="SC",EW60&amp;EW61="CC")),"Y",IF(AND(R59&amp;R60&amp;R61="WLW",FU61&lt;&gt;"B",OR(EW59&amp;EW60&amp;EW61="SCC",EW59&amp;EW60&amp;EW61="CCC")),"Y","N"))))</f>
        <v/>
      </c>
      <c r="FE61" s="1" t="str">
        <f>IF(M60="","",IF(AND(S61&lt;0,FA61&gt;2,S61&gt;=(2-FA61)),"R","N"))</f>
        <v/>
      </c>
      <c r="FF61" s="1" t="str">
        <f>IF(M60="","",IF(DS61="B",IF(M60="P",FU61,""),IF(M60="B",FU61,"")))</f>
        <v/>
      </c>
      <c r="FG61" s="1" t="str">
        <f>IF(M60="","",IF(DS61="B",IF(M60="B",FU61,""),IF(M60="P",FU61,"")))</f>
        <v/>
      </c>
      <c r="FH61" s="1" t="str">
        <f>IF(M61="P",IF(FH60="",1,FH60+1),"")</f>
        <v/>
      </c>
      <c r="FI61" s="1" t="str">
        <f>IF(M61="B",IF(FI60="",1,FI60+1),"")</f>
        <v/>
      </c>
      <c r="FJ61" s="1" t="str">
        <f t="shared" si="92"/>
        <v>00000</v>
      </c>
      <c r="FK61" s="1" t="str">
        <f t="shared" si="93"/>
        <v>00000</v>
      </c>
      <c r="FL61" s="1" t="str">
        <f t="shared" si="94"/>
        <v>000000</v>
      </c>
      <c r="FM61" s="1" t="str">
        <f t="shared" si="95"/>
        <v>000000</v>
      </c>
      <c r="FN61" s="1" t="str">
        <f t="shared" si="96"/>
        <v>B</v>
      </c>
      <c r="FO61" s="1" t="str">
        <f t="shared" si="70"/>
        <v>B</v>
      </c>
      <c r="FP61" s="1" t="str">
        <f>IF(DW60="",DX60,DW60)&amp;F60</f>
        <v/>
      </c>
      <c r="FQ61" s="1">
        <f t="shared" ca="1" si="71"/>
        <v>0</v>
      </c>
      <c r="FR61" s="1" t="str">
        <f ca="1">IF(DY60="",DZ60,DY60)&amp;K60</f>
        <v/>
      </c>
      <c r="FS61" s="1">
        <f t="shared" ca="1" si="72"/>
        <v>0</v>
      </c>
      <c r="FT61" s="1" t="str">
        <f>IF(EA60="",EB60,EA60)&amp;R60</f>
        <v/>
      </c>
      <c r="FU61" s="1">
        <f t="shared" ca="1" si="73"/>
        <v>0</v>
      </c>
      <c r="FV61" s="1" t="str">
        <f t="shared" ca="1" si="74"/>
        <v>0</v>
      </c>
      <c r="FW61" s="1" t="str">
        <f t="shared" ca="1" si="75"/>
        <v>0</v>
      </c>
      <c r="FX61" s="1" t="str">
        <f t="shared" ca="1" si="76"/>
        <v>0</v>
      </c>
      <c r="GA61" s="1">
        <f>General!A59</f>
        <v>0</v>
      </c>
      <c r="GB61" s="1">
        <f>General!B59</f>
        <v>0</v>
      </c>
      <c r="GC61" s="1" t="str">
        <f>General!C59</f>
        <v/>
      </c>
      <c r="GD61" s="1">
        <f>General!D59</f>
        <v>0</v>
      </c>
      <c r="GF61" s="1" t="str">
        <f>General!F59</f>
        <v>WWWLL</v>
      </c>
      <c r="GG61" s="1">
        <f>General!G59</f>
        <v>-3</v>
      </c>
    </row>
    <row r="62" spans="1:189" ht="15.75" thickBot="1">
      <c r="A62" s="1">
        <v>53</v>
      </c>
      <c r="B62" s="9" t="str">
        <f>IF(M61="","",IF(EC62=ED62,"NB",IF(EC62&gt;ED62,"P"&amp;(EC62-ED62),"B"&amp;(ED62-EC62))))</f>
        <v/>
      </c>
      <c r="C62" s="49" t="str">
        <f t="shared" ca="1" si="1"/>
        <v/>
      </c>
      <c r="D62" s="44" t="str">
        <f t="shared" si="11"/>
        <v/>
      </c>
      <c r="E62" s="45" t="str">
        <f t="shared" si="12"/>
        <v/>
      </c>
      <c r="F62" s="8" t="str">
        <f t="shared" si="89"/>
        <v/>
      </c>
      <c r="H62" s="52"/>
      <c r="I62" s="44"/>
      <c r="J62" s="25" t="str">
        <f t="shared" si="13"/>
        <v/>
      </c>
      <c r="K62" s="13" t="str">
        <f t="shared" ca="1" si="14"/>
        <v/>
      </c>
      <c r="L62" s="30"/>
      <c r="M62" s="16"/>
      <c r="O62" s="9" t="str">
        <f>IF(M61="","",VLOOKUP(CZ62,General!U:V,2,FALSE))</f>
        <v/>
      </c>
      <c r="P62" s="12" t="str">
        <f>IF(M61="","",IF(W62="P",FU62,""))</f>
        <v/>
      </c>
      <c r="Q62" s="25" t="str">
        <f>IF(M61="","",IF(W62="B",FU62,""))</f>
        <v/>
      </c>
      <c r="R62" s="43" t="str">
        <f t="shared" si="15"/>
        <v/>
      </c>
      <c r="S62" s="43">
        <f t="shared" ca="1" si="16"/>
        <v>-1</v>
      </c>
      <c r="T62" s="56" t="str">
        <f>IF(M61="","",IF(EW62="S","",IF(S62&gt;=0,S62,IF(FE62="R",S62,""))))</f>
        <v/>
      </c>
      <c r="U62" s="43" t="str">
        <f>IF(M62="","",IF(T62="",SUM($T$5:$T62)+S62,SUM($T$5:$T62)))</f>
        <v/>
      </c>
      <c r="V62" s="67" t="str">
        <f t="shared" si="85"/>
        <v/>
      </c>
      <c r="W62" s="80" t="str" cm="1">
        <f t="array" aca="1" ref="W62" ca="1">IF(M61="","",INDIRECT(CZ62&amp; CR62))</f>
        <v/>
      </c>
      <c r="X62" s="72" t="str" cm="1">
        <f t="array" aca="1" ref="X62" ca="1">IF(M61="","",INDIRECT(VLOOKUP(CZ62,General!R:T,3,FALSE) &amp; CR62))</f>
        <v/>
      </c>
      <c r="Y62" s="80" t="str">
        <f>IF(M61="","",FN62)</f>
        <v/>
      </c>
      <c r="Z62" s="70" t="str">
        <f t="shared" si="17"/>
        <v/>
      </c>
      <c r="AA62" s="81" t="str">
        <f>IF(M62="","",IF(EE61+EF62&gt;=10,10,IF(EE61+EF62&lt;=-10,-10,EE61+EF62)))</f>
        <v/>
      </c>
      <c r="AB62" s="80" t="str">
        <f>IF(M61="","",IF(FN62="B","P","B"))</f>
        <v/>
      </c>
      <c r="AC62" s="70" t="str">
        <f t="shared" si="18"/>
        <v/>
      </c>
      <c r="AD62" s="81" t="str">
        <f>IF(M62="","",IF(AD61+EG62&gt;=10,10,IF(AD61+EG62&lt;=-10,-10,AD61+EG62)))</f>
        <v/>
      </c>
      <c r="AE62" s="80" t="str">
        <f>IF(M61="","",FO62)</f>
        <v/>
      </c>
      <c r="AF62" s="70" t="str">
        <f t="shared" si="19"/>
        <v/>
      </c>
      <c r="AG62" s="81" t="str">
        <f>IF(M62="","",IF(AG61+EH62&gt;=10,10,IF(AG61+EH62&lt;=-10,-10,AG61+EH62)))</f>
        <v/>
      </c>
      <c r="AH62" s="80" t="str">
        <f>IF(M61="","",IF(FO62="B","P","B"))</f>
        <v/>
      </c>
      <c r="AI62" s="70" t="str">
        <f t="shared" si="20"/>
        <v/>
      </c>
      <c r="AJ62" s="81" t="str">
        <f>IF(M62="","",IF(AJ61+EI62&gt;=10,10,IF(AJ61+EI62&lt;=-10,-10,AJ61+EI62)))</f>
        <v/>
      </c>
      <c r="AK62" s="80" t="str">
        <f t="shared" si="77"/>
        <v/>
      </c>
      <c r="AL62" s="70" t="str">
        <f t="shared" si="21"/>
        <v/>
      </c>
      <c r="AM62" s="81" t="str">
        <f>IF(M62="","",IF(AM61+EJ62&gt;=10,10,IF(AM61+EJ62&lt;=-10,-10,AM61+EJ62)))</f>
        <v/>
      </c>
      <c r="AN62" s="80" t="str">
        <f t="shared" si="22"/>
        <v/>
      </c>
      <c r="AO62" s="70" t="str">
        <f t="shared" si="23"/>
        <v/>
      </c>
      <c r="AP62" s="81" t="str">
        <f>IF(M62="","",IF(AP61+EK62&gt;=10,10,IF(AP61+EK62&lt;=-10,-10,AP61+EK62)))</f>
        <v/>
      </c>
      <c r="AQ62" s="80" t="str">
        <f t="shared" si="24"/>
        <v/>
      </c>
      <c r="AR62" s="70" t="str">
        <f t="shared" si="25"/>
        <v/>
      </c>
      <c r="AS62" s="81" t="str">
        <f>IF(M62="","",IF(AS61+EL62&gt;=10,10,IF(AS61+EL62&lt;=-10,-10,AS61+EL62)))</f>
        <v/>
      </c>
      <c r="AT62" s="80" t="str">
        <f t="shared" si="26"/>
        <v/>
      </c>
      <c r="AU62" s="70" t="str">
        <f t="shared" si="27"/>
        <v/>
      </c>
      <c r="AV62" s="81" t="str">
        <f>IF(M62="","",IF(AV61+EM62&gt;=10,10,IF(AV61+EM62&lt;=-10,-10,AV61+EM62)))</f>
        <v/>
      </c>
      <c r="AW62" s="80" t="str">
        <f t="shared" si="28"/>
        <v/>
      </c>
      <c r="AX62" s="70" t="str">
        <f t="shared" si="29"/>
        <v/>
      </c>
      <c r="AY62" s="81" t="str">
        <f>IF(M62="","",IF(AY61+EN62&gt;=10,10,IF(AY61+EN62&lt;=-10,-10,AY61+EN62)))</f>
        <v/>
      </c>
      <c r="AZ62" s="80" t="str">
        <f t="shared" si="30"/>
        <v/>
      </c>
      <c r="BA62" s="70" t="str">
        <f t="shared" si="31"/>
        <v/>
      </c>
      <c r="BB62" s="81" t="str">
        <f>IF(M62="","",IF(BB61+EO62&gt;=10,10,IF(BB61+EO62&lt;=-10,-10,BB61+EO62)))</f>
        <v/>
      </c>
      <c r="BC62" s="80" t="str">
        <f t="shared" si="32"/>
        <v/>
      </c>
      <c r="BD62" s="70" t="str">
        <f t="shared" si="33"/>
        <v/>
      </c>
      <c r="BE62" s="81" t="str">
        <f>IF(M62="","",IF(BE61+EP62&gt;=10,10,IF(BE61+EP62&lt;=-10,-10,BE61+EP62)))</f>
        <v/>
      </c>
      <c r="BF62" s="80" t="str">
        <f t="shared" si="34"/>
        <v/>
      </c>
      <c r="BG62" s="70" t="str">
        <f t="shared" si="35"/>
        <v/>
      </c>
      <c r="BH62" s="81" t="str">
        <f>IF(M62="","",IF(BH61+EQ62&gt;=10,10,IF(BH61+EQ62&lt;=-10,-10,BH61+EQ62)))</f>
        <v/>
      </c>
      <c r="BI62" s="80" t="str">
        <f t="shared" si="36"/>
        <v/>
      </c>
      <c r="BJ62" s="70" t="str">
        <f t="shared" si="37"/>
        <v/>
      </c>
      <c r="BK62" s="81" t="str">
        <f>IF(M62="","",IF(BK61+ER62&gt;=10,10,IF(BK61+ER62&lt;=-10,-10,BK61+ER62)))</f>
        <v/>
      </c>
      <c r="BL62" s="80" t="str">
        <f t="shared" si="38"/>
        <v/>
      </c>
      <c r="BM62" s="70" t="str">
        <f t="shared" si="39"/>
        <v/>
      </c>
      <c r="BN62" s="81" t="str">
        <f>IF(M62="","",IF(BN61+ES62&gt;=10,10,IF(BN61+ES62&lt;=-10,-10,BN61+ES62)))</f>
        <v/>
      </c>
      <c r="BO62" s="80" t="str">
        <f t="shared" si="40"/>
        <v/>
      </c>
      <c r="BP62" s="70" t="str">
        <f t="shared" si="41"/>
        <v/>
      </c>
      <c r="BQ62" s="81" t="str">
        <f>IF(M62="","",IF(BQ61+ET62&gt;=10,10,IF(BQ61+ET62&lt;=-10,-10,BQ61+ET62)))</f>
        <v/>
      </c>
      <c r="BR62" s="80" t="str">
        <f t="shared" si="42"/>
        <v/>
      </c>
      <c r="BS62" s="70" t="str">
        <f t="shared" si="43"/>
        <v/>
      </c>
      <c r="BT62" s="81" t="str">
        <f>IF(M62="","",IF(BT61+EU62&gt;=10,10,IF(BT61+EU62&lt;=-10,-10,BT61+EU62)))</f>
        <v/>
      </c>
      <c r="BU62" s="80" t="str">
        <f t="shared" si="44"/>
        <v/>
      </c>
      <c r="BV62" s="70" t="str">
        <f t="shared" si="45"/>
        <v/>
      </c>
      <c r="BW62" s="81" t="str">
        <f>IF(M62="","",IF(BW61+EV62&gt;=10,10,IF(BW61+EV62&lt;=-10,-10,BW61+EV62)))</f>
        <v/>
      </c>
      <c r="BX62" s="70">
        <f t="shared" si="46"/>
        <v>0</v>
      </c>
      <c r="BY62" s="70">
        <f t="shared" si="47"/>
        <v>0</v>
      </c>
      <c r="BZ62" s="72"/>
      <c r="CA62" s="80" t="str">
        <f t="shared" si="48"/>
        <v/>
      </c>
      <c r="CB62" s="70" t="str">
        <f t="shared" si="49"/>
        <v/>
      </c>
      <c r="CC62" s="70" t="str">
        <f t="shared" si="50"/>
        <v/>
      </c>
      <c r="CD62" s="70" t="str">
        <f t="shared" si="51"/>
        <v/>
      </c>
      <c r="CE62" s="70" t="str">
        <f t="shared" si="52"/>
        <v/>
      </c>
      <c r="CF62" s="70" t="str">
        <f t="shared" si="53"/>
        <v/>
      </c>
      <c r="CG62" s="70" t="str">
        <f t="shared" si="54"/>
        <v/>
      </c>
      <c r="CH62" s="70" t="str">
        <f t="shared" si="55"/>
        <v/>
      </c>
      <c r="CI62" s="70" t="str">
        <f t="shared" si="56"/>
        <v/>
      </c>
      <c r="CJ62" s="70" t="str">
        <f t="shared" si="57"/>
        <v/>
      </c>
      <c r="CK62" s="70" t="str">
        <f t="shared" si="58"/>
        <v/>
      </c>
      <c r="CL62" s="70" t="str">
        <f t="shared" si="59"/>
        <v/>
      </c>
      <c r="CM62" s="70" t="str">
        <f t="shared" si="60"/>
        <v/>
      </c>
      <c r="CN62" s="70" t="str">
        <f t="shared" si="61"/>
        <v/>
      </c>
      <c r="CO62" s="70" t="str">
        <f t="shared" si="62"/>
        <v/>
      </c>
      <c r="CP62" s="70" t="str">
        <f t="shared" si="63"/>
        <v/>
      </c>
      <c r="CQ62" s="72" t="str">
        <f t="shared" si="64"/>
        <v/>
      </c>
      <c r="CR62" s="9">
        <v>62</v>
      </c>
      <c r="CS62" s="32">
        <f t="shared" si="82"/>
        <v>57</v>
      </c>
      <c r="CT62" s="9" t="str" cm="1">
        <f t="array" ref="CT62">IFERROR(INDEX($CA$4:$CQ$4,_xlfn.AGGREGATE(15,6,COLUMN($CA$4:$CQ$4)-COLUMN($BZ$1)/($CA$62:$CQ$62=MAX($CA$62:$CQ$62)),COLUMNS(CQ$4:$CQ4))),"")</f>
        <v/>
      </c>
      <c r="CU62" s="4" t="str" cm="1">
        <f t="array" ref="CU62">IFERROR(INDEX($CA$4:$CQ$4,_xlfn.AGGREGATE(15,6,COLUMN($CA$4:$CQ$4)-COLUMN($BZ$1)/($CA$62:$CQ$62=MAX($CA$62:$CQ$62)),COLUMNS($CQ$4:CR4))),"")</f>
        <v/>
      </c>
      <c r="CV62" s="4" t="str" cm="1">
        <f t="array" ref="CV62">IFERROR(INDEX($CA$4:$CQ$4,_xlfn.AGGREGATE(15,6,COLUMN($CA$4:$CQ$4)-COLUMN($BZ$1)/($CA$62:$CQ$62=MAX($CA$62:$CQ$62)),COLUMNS($CQ$4:CS4))),"")</f>
        <v/>
      </c>
      <c r="CW62" s="8" t="str" cm="1">
        <f t="array" ref="CW62">IFERROR(INDEX($CA$4:$CQ$4,_xlfn.AGGREGATE(15,6,COLUMN($CA$4:$CQ$4)-COLUMN($BZ$1)/($CA$62:$CQ$62=MAX($CA$62:$CQ$62)),COLUMNS($CQ$4:CT4))),"")</f>
        <v/>
      </c>
      <c r="CX62" s="106" t="str">
        <f t="shared" ca="1" si="78"/>
        <v/>
      </c>
      <c r="CY62" s="4" t="str">
        <f t="shared" ca="1" si="79"/>
        <v>R</v>
      </c>
      <c r="CZ62" s="4" t="str">
        <f t="shared" ca="1" si="91"/>
        <v/>
      </c>
      <c r="DA62" s="8"/>
      <c r="DB62" s="9" t="str">
        <f>IFERROR(VLOOKUP(CT62,General!R:S,2,FALSE),"")</f>
        <v/>
      </c>
      <c r="DC62" s="4" t="str">
        <f>IFERROR(VLOOKUP(CU62,General!R:S,2,FALSE),"")</f>
        <v/>
      </c>
      <c r="DD62" s="4" t="str">
        <f>IFERROR(VLOOKUP(CV62,General!R:S,2,FALSE),"")</f>
        <v/>
      </c>
      <c r="DE62" s="8" t="str">
        <f>IFERROR(VLOOKUP(CW62,General!R:S,2,FALSE),"")</f>
        <v/>
      </c>
      <c r="DF62" s="9">
        <f ca="1">IF(CT62="",-1,COUNTIF(INDIRECT(DB62&amp;$CR$10):INDIRECT(DB62&amp;CR62),"Y"))</f>
        <v>-1</v>
      </c>
      <c r="DG62" s="4">
        <f ca="1">IF(CU62="",-1,COUNTIF(INDIRECT(DC62&amp;$CR$10):INDIRECT(DC62&amp;CR62),"Y"))</f>
        <v>-1</v>
      </c>
      <c r="DH62" s="4">
        <f ca="1">IF(CV62="",-1,COUNTIF(INDIRECT(DD62&amp;$CR$10):INDIRECT(DD62&amp;CR62),"Y"))</f>
        <v>-1</v>
      </c>
      <c r="DI62" s="32">
        <f ca="1">IF(CW62="",-1,COUNTIF(INDIRECT(DE62&amp;$CR$10):INDIRECT(DE62&amp;CR62),"Y"))</f>
        <v>-1</v>
      </c>
      <c r="DJ62" s="9" t="str" cm="1">
        <f t="array" aca="1" ref="DJ62" ca="1">IFERROR(INDEX($CT$62:$CW$62,_xlfn.AGGREGATE(15,6,COLUMN($CT$62:$CW$62)-COLUMN($CS$62)/($DF$62:$DI$62=MAX($DF$62:$DI$62)),COLUMNS($CT$62:CT62))),"")</f>
        <v/>
      </c>
      <c r="DK62" s="9" t="str" cm="1">
        <f t="array" aca="1" ref="DK62" ca="1">IFERROR(INDEX($CT$62:$CW$62,_xlfn.AGGREGATE(15,6,COLUMN($CT$62:$CW$62)-COLUMN($CS$62)/($DF$62:$DI$62=MAX($DF$62:$DI$62)),COLUMNS($CT$62:CU62))),"")</f>
        <v/>
      </c>
      <c r="DL62" s="9" t="str" cm="1">
        <f t="array" aca="1" ref="DL62" ca="1">IFERROR(INDEX($CT$62:$CW$62,_xlfn.AGGREGATE(15,6,COLUMN($CT$62:$CW$62)-COLUMN($CS$62)/($DF$62:$DI$62=MAX($DF$62:$DI$62)),COLUMNS($CT$62:CV62))),"")</f>
        <v/>
      </c>
      <c r="DM62" s="9" t="str" cm="1">
        <f t="array" aca="1" ref="DM62" ca="1">IFERROR(INDEX($CT$62:$CW$62,_xlfn.AGGREGATE(15,6,COLUMN($CT$62:$CW$62)-COLUMN($CS$62)/($DF$62:$DI$62=MAX($DF$62:$DI$62)),COLUMNS($CT$62:CW62))),"")</f>
        <v/>
      </c>
      <c r="DN62" s="117">
        <f t="shared" ca="1" si="80"/>
        <v>4</v>
      </c>
      <c r="DO62" s="32">
        <f t="shared" ca="1" si="81"/>
        <v>0</v>
      </c>
      <c r="DP62" s="8" t="str">
        <f t="shared" ca="1" si="90"/>
        <v/>
      </c>
      <c r="DQ62" s="9" t="str">
        <f t="shared" ca="1" si="5"/>
        <v>T</v>
      </c>
      <c r="DR62" s="4" t="str">
        <f t="shared" ca="1" si="6"/>
        <v>T</v>
      </c>
      <c r="DS62" s="4" t="str">
        <f t="shared" ca="1" si="7"/>
        <v>C</v>
      </c>
      <c r="DT62" s="4" t="str">
        <f t="shared" si="86"/>
        <v/>
      </c>
      <c r="DU62" s="4" t="str">
        <f t="shared" ca="1" si="87"/>
        <v/>
      </c>
      <c r="DV62" s="4" t="str">
        <f t="shared" si="88"/>
        <v/>
      </c>
      <c r="DW62" s="1" t="str">
        <f>IF(M61="","",IF(DQ62="B",IF(M61="P",FQ62,""),IF(M60="B",FQ62,"")))</f>
        <v/>
      </c>
      <c r="DX62" s="1" t="str">
        <f>IF(M61="","",IF(DQ62="B",IF(M61="B",FQ62,""),IF(M60="P",FQ62,"")))</f>
        <v/>
      </c>
      <c r="DY62" s="1" t="str">
        <f>IF(M61="","",IF(DR62="C",IF(M61="B",FS62,""),IF(M60="B",FS62,"")))</f>
        <v/>
      </c>
      <c r="DZ62" s="1" t="str">
        <f>IF(M61="","",IF(DR62="C",IF(M61="P",FS62,""),IF(M60="P",FS62,"")))</f>
        <v/>
      </c>
      <c r="EA62" s="1" t="str">
        <f>IF(M61="","",IF(AND(DW62="L5",DZ62="L5",FG62=""),"L0",FF62))</f>
        <v/>
      </c>
      <c r="EB62" s="1" t="str">
        <f>IF(M61="","",IF(AND(DX62="L5",DZ62="L5",FF62=""),"L0",FG62))</f>
        <v/>
      </c>
      <c r="EC62" s="1">
        <f>IF(D62="",0,IF(OR(D62="B",D62="XB"),1,INT(RIGHT(D62))))+IF(I62="",0,IF(OR(I62="B",I62="XB"),1,INT(RIGHT(I62))))+IF(P62="",0,IF(OR(P62="B",P62="XB"),1,INT(RIGHT(P62))))</f>
        <v>0</v>
      </c>
      <c r="ED62" s="1">
        <f>IF(E62="",0,IF(OR(E62="B",E62="XB"),1,INT(RIGHT(E62))))+IF(J62="",0,IF(OR(J62="B",J62="XB"),1,INT(RIGHT(J62))))+IF(Q62="",0,IF(OR(Q62="B",Q62="XB"),1,INT(RIGHT(Q62))))</f>
        <v>0</v>
      </c>
      <c r="EE62" s="9" t="str">
        <f>IF(M62="","",IF(EE61+EF62&gt;=10,10,IF(EE61+EF62&lt;=-10,-10,EE61+EF62)))</f>
        <v/>
      </c>
      <c r="EF62" s="4">
        <f>IF(Z62="",0,IFERROR(VLOOKUP(Z57&amp;Z58&amp;Z59&amp;Z60&amp;Z61&amp;Z62,General!I:J,2,FALSE),0))</f>
        <v>0</v>
      </c>
      <c r="EG62" s="4">
        <f>IF(AC62="",0,IFERROR(VLOOKUP(AC57&amp;AC58&amp;AC59&amp;AC60&amp;AC61&amp;AC62,General!I:J,2,FALSE),0))</f>
        <v>0</v>
      </c>
      <c r="EH62" s="4">
        <f>IF(AF62="",0,IFERROR(VLOOKUP(AF57&amp;AF58&amp;AF59&amp;AF60&amp;AF61&amp;AF62,General!I:J,2,FALSE),0))</f>
        <v>0</v>
      </c>
      <c r="EI62" s="4">
        <f>IF(AI62="",0,IFERROR(VLOOKUP(AI57&amp;AI58&amp;AI59&amp;AI60&amp;AI61&amp;AI62,General!I:J,2,FALSE),0))</f>
        <v>0</v>
      </c>
      <c r="EJ62" s="4">
        <f>IF(AL62="",0,IFERROR(VLOOKUP(AL57&amp;AL58&amp;AL59&amp;AL60&amp;AL61&amp;AL62,General!I:J,2,FALSE),0))</f>
        <v>0</v>
      </c>
      <c r="EK62" s="4">
        <f>IF(AO62="",0,IFERROR(VLOOKUP(AO57&amp;AO58&amp;AO59&amp;AO60&amp;AO61&amp;AO62,General!I:J,2,FALSE),0))</f>
        <v>0</v>
      </c>
      <c r="EL62" s="4">
        <f>IF(AR62="",0,IFERROR(VLOOKUP(AR57&amp;AR58&amp;AR59&amp;AR60&amp;AR61&amp;AR62,General!I:J,2,FALSE),0))</f>
        <v>0</v>
      </c>
      <c r="EM62" s="4">
        <f>IF(AU62="",0,IFERROR(VLOOKUP(AU57&amp;AU58&amp;AU59&amp;AU60&amp;AU61&amp;AU62,General!I:J,2,FALSE),0))</f>
        <v>0</v>
      </c>
      <c r="EN62" s="4">
        <f>IF(AX62="",0,IFERROR(VLOOKUP(AX57&amp;AX58&amp;AX59&amp;AX60&amp;AX61&amp;AX62,General!I:J,2,FALSE),0))</f>
        <v>0</v>
      </c>
      <c r="EO62" s="4">
        <f>IF(BA62="",0,IFERROR(VLOOKUP(BA57&amp;BA58&amp;BA59&amp;BA60&amp;BA61&amp;BA62,General!I:J,2,FALSE),0))</f>
        <v>0</v>
      </c>
      <c r="EP62" s="4">
        <f>IF(BD62="",0,IFERROR(VLOOKUP(BD57&amp;BD58&amp;BD59&amp;BD60&amp;BD61&amp;BD62,General!I:J,2,FALSE),0))</f>
        <v>0</v>
      </c>
      <c r="EQ62" s="4">
        <f>IF(BG62="",0,IFERROR(VLOOKUP(BG57&amp;BG58&amp;BG59&amp;BG60&amp;BG61&amp;BG62,General!I:J,2,FALSE),0))</f>
        <v>0</v>
      </c>
      <c r="ER62" s="4">
        <f>IF(BJ62="",0,IFERROR(VLOOKUP(BJ57&amp;BJ58&amp;BJ59&amp;BJ60&amp;BJ61&amp;BJ62,General!I:J,2,FALSE),0))</f>
        <v>0</v>
      </c>
      <c r="ES62" s="4">
        <f>IF(BM62="",0,IFERROR(VLOOKUP(BM57&amp;BM58&amp;BM59&amp;BM60&amp;BM61&amp;BM62,General!I:J,2,FALSE),0))</f>
        <v>0</v>
      </c>
      <c r="ET62" s="4">
        <f>IF(BP62="",0,IFERROR(VLOOKUP(BP57&amp;BP58&amp;BP59&amp;BP60&amp;BP61&amp;BP62,General!I:J,2,FALSE),0))</f>
        <v>0</v>
      </c>
      <c r="EU62" s="4">
        <f>IF(BS62="",0,IFERROR(VLOOKUP(BS57&amp;BS58&amp;BS59&amp;BS60&amp;BS61&amp;BS62,General!I:J,2,FALSE),0))</f>
        <v>0</v>
      </c>
      <c r="EV62" s="8">
        <f>IF(BV62="",0,IFERROR(VLOOKUP(BV57&amp;BV58&amp;BV59&amp;BV60&amp;BV61&amp;BV62,General!I:J,2,FALSE),0))</f>
        <v>0</v>
      </c>
      <c r="EW62" s="1" t="str">
        <f>IF(M61="","",IF(FE61="R","S",IF(EW61="S","C",IF(S61&gt;=0,"S","C"))))</f>
        <v/>
      </c>
      <c r="EX62" s="1" t="str">
        <f>IF(OR(F58&amp;F59&amp;F60="WLW",F59&amp;F60="WW"),"Y","N")</f>
        <v>N</v>
      </c>
      <c r="EY62" s="1" t="str">
        <f ca="1">IF(OR(K58&amp;K59&amp;K60="WLW",K59&amp;K60="WW"),"Y","N")</f>
        <v>N</v>
      </c>
      <c r="EZ62" s="1" t="str">
        <f>IF(OR(R58&amp;R59&amp;R60="WLW",R59&amp;R60="WW"),"Y","N")</f>
        <v>N</v>
      </c>
      <c r="FA62" s="1" t="str">
        <f>IF(M61="","",IF(EW62="S",1,FA61+1))</f>
        <v/>
      </c>
      <c r="FB62" s="14" t="str">
        <f ca="1">IF(FB61="Y","N",IF(M61="","",(IF(AND(F61&amp;F62="WW",OR(EW61&amp;EW62="SC",EW61&amp;EW62="CC")),"Y",IF(AND(F60&amp;F61&amp;F62="WLW",FQ62&lt;&gt;"B",OR(EW60&amp;EW61&amp;EW62="SCC",EW60&amp;EW61&amp;EW62="CCC")),"Y","N")))))</f>
        <v/>
      </c>
      <c r="FC62" s="1" t="str">
        <f ca="1">IF(FC61="Y","N",IF(M61="","",IF(AND(K61&amp;K62="WW",OR(EW61&amp;EW62="SC",EW61&amp;EW62="CC")),"Y",IF(AND(K60&amp;K61&amp;K62="WLW",FS62&lt;&gt;"B",OR(EW60&amp;EW61&amp;EW62="SCC",EW60&amp;EW61&amp;EW62="CCC")),"Y","N"))))</f>
        <v/>
      </c>
      <c r="FD62" s="1" t="str">
        <f ca="1">IF(FD61="Y","N",IF(M61="","",IF(AND(R61&amp;R62="WW",OR(EW61&amp;EW62="SC",EW61&amp;EW62="CC")),"Y",IF(AND(R60&amp;R61&amp;R62="WLW",FU62&lt;&gt;"B",OR(EW60&amp;EW61&amp;EW62="SCC",EW60&amp;EW61&amp;EW62="CCC")),"Y","N"))))</f>
        <v/>
      </c>
      <c r="FE62" s="1" t="str">
        <f>IF(M61="","",IF(AND(S62&lt;0,FA62&gt;2,S62&gt;=(2-FA62)),"R","N"))</f>
        <v/>
      </c>
      <c r="FF62" s="1" t="str">
        <f>IF(M61="","",IF(DS62="B",IF(M61="P",FU62,""),IF(M61="B",FU62,"")))</f>
        <v/>
      </c>
      <c r="FG62" s="1" t="str">
        <f>IF(M61="","",IF(DS62="B",IF(M61="B",FU62,""),IF(M61="P",FU62,"")))</f>
        <v/>
      </c>
      <c r="FH62" s="1" t="str">
        <f>IF(M62="P",IF(FH61="",1,FH61+1),"")</f>
        <v/>
      </c>
      <c r="FI62" s="1" t="str">
        <f>IF(M62="B",IF(FI61="",1,FI61+1),"")</f>
        <v/>
      </c>
      <c r="FJ62" s="1" t="str">
        <f t="shared" si="92"/>
        <v>00000</v>
      </c>
      <c r="FK62" s="1" t="str">
        <f t="shared" si="93"/>
        <v>00000</v>
      </c>
      <c r="FL62" s="1" t="str">
        <f t="shared" si="94"/>
        <v>000000</v>
      </c>
      <c r="FM62" s="1" t="str">
        <f t="shared" si="95"/>
        <v>000000</v>
      </c>
      <c r="FN62" s="1" t="str">
        <f t="shared" si="96"/>
        <v>B</v>
      </c>
      <c r="FO62" s="1" t="str">
        <f t="shared" si="70"/>
        <v>B</v>
      </c>
      <c r="FP62" s="1" t="str">
        <f>IF(DW61="",DX61,DW61)&amp;F61</f>
        <v/>
      </c>
      <c r="FQ62" s="1">
        <f t="shared" ca="1" si="71"/>
        <v>0</v>
      </c>
      <c r="FR62" s="1" t="str">
        <f ca="1">IF(DY61="",DZ61,DY61)&amp;K61</f>
        <v/>
      </c>
      <c r="FS62" s="1">
        <f t="shared" ca="1" si="72"/>
        <v>0</v>
      </c>
      <c r="FT62" s="1" t="str">
        <f>IF(EA61="",EB61,EA61)&amp;R61</f>
        <v/>
      </c>
      <c r="FU62" s="1">
        <f t="shared" ca="1" si="73"/>
        <v>0</v>
      </c>
      <c r="FV62" s="1" t="str">
        <f t="shared" ca="1" si="74"/>
        <v>0</v>
      </c>
      <c r="FW62" s="1" t="str">
        <f t="shared" ca="1" si="75"/>
        <v>0</v>
      </c>
      <c r="FX62" s="1" t="str">
        <f t="shared" ca="1" si="76"/>
        <v>0</v>
      </c>
      <c r="GA62" s="1">
        <f>General!A60</f>
        <v>0</v>
      </c>
      <c r="GB62" s="1">
        <f>General!B60</f>
        <v>0</v>
      </c>
      <c r="GC62" s="1" t="str">
        <f>General!C60</f>
        <v/>
      </c>
      <c r="GD62" s="1">
        <f>General!D60</f>
        <v>0</v>
      </c>
      <c r="GF62" s="1" t="str">
        <f>General!F60</f>
        <v>WWWLW</v>
      </c>
      <c r="GG62" s="1">
        <f>General!G60</f>
        <v>1</v>
      </c>
    </row>
    <row r="63" spans="1:189" ht="15.75" thickBot="1">
      <c r="A63" s="1">
        <v>54</v>
      </c>
      <c r="B63" s="9" t="str">
        <f>IF(M62="","",IF(EC63=ED63,"NB",IF(EC63&gt;ED63,"P"&amp;(EC63-ED63),"B"&amp;(ED63-EC63))))</f>
        <v/>
      </c>
      <c r="C63" s="49" t="str">
        <f t="shared" ca="1" si="1"/>
        <v/>
      </c>
      <c r="D63" s="44" t="str">
        <f t="shared" si="11"/>
        <v/>
      </c>
      <c r="E63" s="45" t="str">
        <f t="shared" si="12"/>
        <v/>
      </c>
      <c r="F63" s="8" t="str">
        <f t="shared" si="89"/>
        <v/>
      </c>
      <c r="H63" s="52"/>
      <c r="I63" s="44"/>
      <c r="J63" s="25" t="str">
        <f t="shared" si="13"/>
        <v/>
      </c>
      <c r="K63" s="13" t="str">
        <f t="shared" ca="1" si="14"/>
        <v/>
      </c>
      <c r="L63" s="30"/>
      <c r="M63" s="16"/>
      <c r="O63" s="9" t="str">
        <f>IF(M62="","",VLOOKUP(CZ63,General!U:V,2,FALSE))</f>
        <v/>
      </c>
      <c r="P63" s="12" t="str">
        <f>IF(M62="","",IF(W63="P",FU63,""))</f>
        <v/>
      </c>
      <c r="Q63" s="25" t="str">
        <f>IF(M62="","",IF(W63="B",FU63,""))</f>
        <v/>
      </c>
      <c r="R63" s="43" t="str">
        <f t="shared" si="15"/>
        <v/>
      </c>
      <c r="S63" s="43">
        <f t="shared" ca="1" si="16"/>
        <v>-1</v>
      </c>
      <c r="T63" s="56" t="str">
        <f>IF(M62="","",IF(EW63="S","",IF(S63&gt;=0,S63,IF(FE63="R",S63,""))))</f>
        <v/>
      </c>
      <c r="U63" s="43" t="str">
        <f>IF(M63="","",IF(T63="",SUM($T$5:$T63)+S63,SUM($T$5:$T63)))</f>
        <v/>
      </c>
      <c r="V63" s="67" t="str">
        <f t="shared" si="85"/>
        <v/>
      </c>
      <c r="W63" s="80" t="str" cm="1">
        <f t="array" aca="1" ref="W63" ca="1">IF(M62="","",INDIRECT(CZ63&amp; CR63))</f>
        <v/>
      </c>
      <c r="X63" s="72" t="str" cm="1">
        <f t="array" aca="1" ref="X63" ca="1">IF(M62="","",INDIRECT(VLOOKUP(CZ63,General!R:T,3,FALSE) &amp; CR63))</f>
        <v/>
      </c>
      <c r="Y63" s="80" t="str">
        <f>IF(M62="","",FN63)</f>
        <v/>
      </c>
      <c r="Z63" s="70" t="str">
        <f t="shared" si="17"/>
        <v/>
      </c>
      <c r="AA63" s="81" t="str">
        <f>IF(M63="","",IF(EE62+EF63&gt;=10,10,IF(EE62+EF63&lt;=-10,-10,EE62+EF63)))</f>
        <v/>
      </c>
      <c r="AB63" s="80" t="str">
        <f>IF(M62="","",IF(FN63="B","P","B"))</f>
        <v/>
      </c>
      <c r="AC63" s="70" t="str">
        <f t="shared" si="18"/>
        <v/>
      </c>
      <c r="AD63" s="81" t="str">
        <f>IF(M63="","",IF(AD62+EG63&gt;=10,10,IF(AD62+EG63&lt;=-10,-10,AD62+EG63)))</f>
        <v/>
      </c>
      <c r="AE63" s="80" t="str">
        <f>IF(M62="","",FO63)</f>
        <v/>
      </c>
      <c r="AF63" s="70" t="str">
        <f t="shared" si="19"/>
        <v/>
      </c>
      <c r="AG63" s="81" t="str">
        <f>IF(M63="","",IF(AG62+EH63&gt;=10,10,IF(AG62+EH63&lt;=-10,-10,AG62+EH63)))</f>
        <v/>
      </c>
      <c r="AH63" s="80" t="str">
        <f>IF(M62="","",IF(FO63="B","P","B"))</f>
        <v/>
      </c>
      <c r="AI63" s="70" t="str">
        <f t="shared" si="20"/>
        <v/>
      </c>
      <c r="AJ63" s="81" t="str">
        <f>IF(M63="","",IF(AJ62+EI63&gt;=10,10,IF(AJ62+EI63&lt;=-10,-10,AJ62+EI63)))</f>
        <v/>
      </c>
      <c r="AK63" s="80" t="str">
        <f t="shared" si="77"/>
        <v/>
      </c>
      <c r="AL63" s="70" t="str">
        <f t="shared" si="21"/>
        <v/>
      </c>
      <c r="AM63" s="81" t="str">
        <f>IF(M63="","",IF(AM62+EJ63&gt;=10,10,IF(AM62+EJ63&lt;=-10,-10,AM62+EJ63)))</f>
        <v/>
      </c>
      <c r="AN63" s="80" t="str">
        <f t="shared" si="22"/>
        <v/>
      </c>
      <c r="AO63" s="70" t="str">
        <f t="shared" si="23"/>
        <v/>
      </c>
      <c r="AP63" s="81" t="str">
        <f>IF(M63="","",IF(AP62+EK63&gt;=10,10,IF(AP62+EK63&lt;=-10,-10,AP62+EK63)))</f>
        <v/>
      </c>
      <c r="AQ63" s="80" t="str">
        <f t="shared" si="24"/>
        <v/>
      </c>
      <c r="AR63" s="70" t="str">
        <f t="shared" si="25"/>
        <v/>
      </c>
      <c r="AS63" s="81" t="str">
        <f>IF(M63="","",IF(AS62+EL63&gt;=10,10,IF(AS62+EL63&lt;=-10,-10,AS62+EL63)))</f>
        <v/>
      </c>
      <c r="AT63" s="80" t="str">
        <f t="shared" si="26"/>
        <v/>
      </c>
      <c r="AU63" s="70" t="str">
        <f t="shared" si="27"/>
        <v/>
      </c>
      <c r="AV63" s="81" t="str">
        <f>IF(M63="","",IF(AV62+EM63&gt;=10,10,IF(AV62+EM63&lt;=-10,-10,AV62+EM63)))</f>
        <v/>
      </c>
      <c r="AW63" s="80" t="str">
        <f t="shared" si="28"/>
        <v/>
      </c>
      <c r="AX63" s="70" t="str">
        <f t="shared" si="29"/>
        <v/>
      </c>
      <c r="AY63" s="81" t="str">
        <f>IF(M63="","",IF(AY62+EN63&gt;=10,10,IF(AY62+EN63&lt;=-10,-10,AY62+EN63)))</f>
        <v/>
      </c>
      <c r="AZ63" s="80" t="str">
        <f t="shared" si="30"/>
        <v/>
      </c>
      <c r="BA63" s="70" t="str">
        <f t="shared" si="31"/>
        <v/>
      </c>
      <c r="BB63" s="81" t="str">
        <f>IF(M63="","",IF(BB62+EO63&gt;=10,10,IF(BB62+EO63&lt;=-10,-10,BB62+EO63)))</f>
        <v/>
      </c>
      <c r="BC63" s="80" t="str">
        <f t="shared" si="32"/>
        <v/>
      </c>
      <c r="BD63" s="70" t="str">
        <f t="shared" si="33"/>
        <v/>
      </c>
      <c r="BE63" s="81" t="str">
        <f>IF(M63="","",IF(BE62+EP63&gt;=10,10,IF(BE62+EP63&lt;=-10,-10,BE62+EP63)))</f>
        <v/>
      </c>
      <c r="BF63" s="80" t="str">
        <f t="shared" si="34"/>
        <v/>
      </c>
      <c r="BG63" s="70" t="str">
        <f t="shared" si="35"/>
        <v/>
      </c>
      <c r="BH63" s="81" t="str">
        <f>IF(M63="","",IF(BH62+EQ63&gt;=10,10,IF(BH62+EQ63&lt;=-10,-10,BH62+EQ63)))</f>
        <v/>
      </c>
      <c r="BI63" s="80" t="str">
        <f t="shared" si="36"/>
        <v/>
      </c>
      <c r="BJ63" s="70" t="str">
        <f t="shared" si="37"/>
        <v/>
      </c>
      <c r="BK63" s="81" t="str">
        <f>IF(M63="","",IF(BK62+ER63&gt;=10,10,IF(BK62+ER63&lt;=-10,-10,BK62+ER63)))</f>
        <v/>
      </c>
      <c r="BL63" s="80" t="str">
        <f t="shared" si="38"/>
        <v/>
      </c>
      <c r="BM63" s="70" t="str">
        <f t="shared" si="39"/>
        <v/>
      </c>
      <c r="BN63" s="81" t="str">
        <f>IF(M63="","",IF(BN62+ES63&gt;=10,10,IF(BN62+ES63&lt;=-10,-10,BN62+ES63)))</f>
        <v/>
      </c>
      <c r="BO63" s="80" t="str">
        <f t="shared" si="40"/>
        <v/>
      </c>
      <c r="BP63" s="70" t="str">
        <f t="shared" si="41"/>
        <v/>
      </c>
      <c r="BQ63" s="81" t="str">
        <f>IF(M63="","",IF(BQ62+ET63&gt;=10,10,IF(BQ62+ET63&lt;=-10,-10,BQ62+ET63)))</f>
        <v/>
      </c>
      <c r="BR63" s="80" t="str">
        <f t="shared" si="42"/>
        <v/>
      </c>
      <c r="BS63" s="70" t="str">
        <f t="shared" si="43"/>
        <v/>
      </c>
      <c r="BT63" s="81" t="str">
        <f>IF(M63="","",IF(BT62+EU63&gt;=10,10,IF(BT62+EU63&lt;=-10,-10,BT62+EU63)))</f>
        <v/>
      </c>
      <c r="BU63" s="80" t="str">
        <f t="shared" si="44"/>
        <v/>
      </c>
      <c r="BV63" s="70" t="str">
        <f t="shared" si="45"/>
        <v/>
      </c>
      <c r="BW63" s="81" t="str">
        <f>IF(M63="","",IF(BW62+EV63&gt;=10,10,IF(BW62+EV63&lt;=-10,-10,BW62+EV63)))</f>
        <v/>
      </c>
      <c r="BX63" s="70">
        <f t="shared" si="46"/>
        <v>0</v>
      </c>
      <c r="BY63" s="70">
        <f t="shared" si="47"/>
        <v>0</v>
      </c>
      <c r="BZ63" s="72"/>
      <c r="CA63" s="80" t="str">
        <f t="shared" si="48"/>
        <v/>
      </c>
      <c r="CB63" s="70" t="str">
        <f t="shared" si="49"/>
        <v/>
      </c>
      <c r="CC63" s="70" t="str">
        <f t="shared" si="50"/>
        <v/>
      </c>
      <c r="CD63" s="70" t="str">
        <f t="shared" si="51"/>
        <v/>
      </c>
      <c r="CE63" s="70" t="str">
        <f t="shared" si="52"/>
        <v/>
      </c>
      <c r="CF63" s="70" t="str">
        <f t="shared" si="53"/>
        <v/>
      </c>
      <c r="CG63" s="70" t="str">
        <f t="shared" si="54"/>
        <v/>
      </c>
      <c r="CH63" s="70" t="str">
        <f t="shared" si="55"/>
        <v/>
      </c>
      <c r="CI63" s="70" t="str">
        <f t="shared" si="56"/>
        <v/>
      </c>
      <c r="CJ63" s="70" t="str">
        <f t="shared" si="57"/>
        <v/>
      </c>
      <c r="CK63" s="70" t="str">
        <f t="shared" si="58"/>
        <v/>
      </c>
      <c r="CL63" s="70" t="str">
        <f t="shared" si="59"/>
        <v/>
      </c>
      <c r="CM63" s="70" t="str">
        <f t="shared" si="60"/>
        <v/>
      </c>
      <c r="CN63" s="70" t="str">
        <f t="shared" si="61"/>
        <v/>
      </c>
      <c r="CO63" s="70" t="str">
        <f t="shared" si="62"/>
        <v/>
      </c>
      <c r="CP63" s="70" t="str">
        <f t="shared" si="63"/>
        <v/>
      </c>
      <c r="CQ63" s="72" t="str">
        <f t="shared" si="64"/>
        <v/>
      </c>
      <c r="CR63" s="9">
        <v>63</v>
      </c>
      <c r="CS63" s="32">
        <f t="shared" si="82"/>
        <v>58</v>
      </c>
      <c r="CT63" s="9" t="str" cm="1">
        <f t="array" ref="CT63">IFERROR(INDEX($CA$4:$CQ$4,_xlfn.AGGREGATE(15,6,COLUMN($CA$4:$CQ$4)-COLUMN($BZ$1)/($CA$63:$CQ$63=MAX($CA$63:$CQ$63)),COLUMNS(CQ$4:$CQ4))),"")</f>
        <v/>
      </c>
      <c r="CU63" s="4" t="str" cm="1">
        <f t="array" ref="CU63">IFERROR(INDEX($CA$4:$CQ$4,_xlfn.AGGREGATE(15,6,COLUMN($CA$4:$CQ$4)-COLUMN($BZ$1)/($CA$63:$CQ$63=MAX($CA$63:$CQ$63)),COLUMNS($CQ$4:CR4))),"")</f>
        <v/>
      </c>
      <c r="CV63" s="4" t="str" cm="1">
        <f t="array" ref="CV63">IFERROR(INDEX($CA$4:$CQ$4,_xlfn.AGGREGATE(15,6,COLUMN($CA$4:$CQ$4)-COLUMN($BZ$1)/($CA$63:$CQ$63=MAX($CA$63:$CQ$63)),COLUMNS($CQ$4:CS4))),"")</f>
        <v/>
      </c>
      <c r="CW63" s="8" t="str" cm="1">
        <f t="array" ref="CW63">IFERROR(INDEX($CA$4:$CQ$4,_xlfn.AGGREGATE(15,6,COLUMN($CA$4:$CQ$4)-COLUMN($BZ$1)/($CA$63:$CQ$63=MAX($CA$63:$CQ$63)),COLUMNS($CQ$4:CT4))),"")</f>
        <v/>
      </c>
      <c r="CX63" s="106" t="str">
        <f t="shared" ca="1" si="78"/>
        <v/>
      </c>
      <c r="CY63" s="4" t="str">
        <f t="shared" ca="1" si="79"/>
        <v>R</v>
      </c>
      <c r="CZ63" s="4" t="str">
        <f t="shared" ca="1" si="91"/>
        <v/>
      </c>
      <c r="DA63" s="8"/>
      <c r="DB63" s="9" t="str">
        <f>IFERROR(VLOOKUP(CT63,General!R:S,2,FALSE),"")</f>
        <v/>
      </c>
      <c r="DC63" s="4" t="str">
        <f>IFERROR(VLOOKUP(CU63,General!R:S,2,FALSE),"")</f>
        <v/>
      </c>
      <c r="DD63" s="4" t="str">
        <f>IFERROR(VLOOKUP(CV63,General!R:S,2,FALSE),"")</f>
        <v/>
      </c>
      <c r="DE63" s="8" t="str">
        <f>IFERROR(VLOOKUP(CW63,General!R:S,2,FALSE),"")</f>
        <v/>
      </c>
      <c r="DF63" s="9">
        <f ca="1">IF(CT63="",-1,COUNTIF(INDIRECT(DB63&amp;$CR$10):INDIRECT(DB63&amp;CR63),"Y"))</f>
        <v>-1</v>
      </c>
      <c r="DG63" s="4">
        <f ca="1">IF(CU63="",-1,COUNTIF(INDIRECT(DC63&amp;$CR$10):INDIRECT(DC63&amp;CR63),"Y"))</f>
        <v>-1</v>
      </c>
      <c r="DH63" s="4">
        <f ca="1">IF(CV63="",-1,COUNTIF(INDIRECT(DD63&amp;$CR$10):INDIRECT(DD63&amp;CR63),"Y"))</f>
        <v>-1</v>
      </c>
      <c r="DI63" s="32">
        <f ca="1">IF(CW63="",-1,COUNTIF(INDIRECT(DE63&amp;$CR$10):INDIRECT(DE63&amp;CR63),"Y"))</f>
        <v>-1</v>
      </c>
      <c r="DJ63" s="9" t="str" cm="1">
        <f t="array" aca="1" ref="DJ63" ca="1">IFERROR(INDEX($CT$63:$CW$63,_xlfn.AGGREGATE(15,6,COLUMN($CT$63:$CW$63)-COLUMN($CS$63)/($DF$63:$DI$63=MAX($DF$63:$DI$63)),COLUMNS($CT$63:CT63))),"")</f>
        <v/>
      </c>
      <c r="DK63" s="9" t="str" cm="1">
        <f t="array" aca="1" ref="DK63" ca="1">IFERROR(INDEX($CT$63:$CW$63,_xlfn.AGGREGATE(15,6,COLUMN($CT$63:$CW$63)-COLUMN($CS$63)/($DF$63:$DI$63=MAX($DF$63:$DI$63)),COLUMNS($CT$63:CU63))),"")</f>
        <v/>
      </c>
      <c r="DL63" s="9" t="str" cm="1">
        <f t="array" aca="1" ref="DL63" ca="1">IFERROR(INDEX($CT$63:$CW$63,_xlfn.AGGREGATE(15,6,COLUMN($CT$63:$CW$63)-COLUMN($CS$63)/($DF$63:$DI$63=MAX($DF$63:$DI$63)),COLUMNS($CT$63:CV63))),"")</f>
        <v/>
      </c>
      <c r="DM63" s="9" t="str" cm="1">
        <f t="array" aca="1" ref="DM63" ca="1">IFERROR(INDEX($CT$63:$CW$63,_xlfn.AGGREGATE(15,6,COLUMN($CT$63:$CW$63)-COLUMN($CS$63)/($DF$63:$DI$63=MAX($DF$63:$DI$63)),COLUMNS($CT$63:CW63))),"")</f>
        <v/>
      </c>
      <c r="DN63" s="117">
        <f t="shared" ca="1" si="80"/>
        <v>4</v>
      </c>
      <c r="DO63" s="32">
        <f t="shared" ca="1" si="81"/>
        <v>0</v>
      </c>
      <c r="DP63" s="8" t="str">
        <f t="shared" ca="1" si="90"/>
        <v/>
      </c>
      <c r="DQ63" s="9" t="str">
        <f t="shared" ca="1" si="5"/>
        <v>T</v>
      </c>
      <c r="DR63" s="4" t="str">
        <f t="shared" ca="1" si="6"/>
        <v>T</v>
      </c>
      <c r="DS63" s="4" t="str">
        <f t="shared" ca="1" si="7"/>
        <v>C</v>
      </c>
      <c r="DT63" s="4" t="str">
        <f t="shared" si="86"/>
        <v/>
      </c>
      <c r="DU63" s="4" t="str">
        <f t="shared" ca="1" si="87"/>
        <v/>
      </c>
      <c r="DV63" s="4" t="str">
        <f t="shared" si="88"/>
        <v/>
      </c>
      <c r="DW63" s="1" t="str">
        <f>IF(M62="","",IF(DQ63="B",IF(M62="P",FQ63,""),IF(M61="B",FQ63,"")))</f>
        <v/>
      </c>
      <c r="DX63" s="1" t="str">
        <f>IF(M62="","",IF(DQ63="B",IF(M62="B",FQ63,""),IF(M61="P",FQ63,"")))</f>
        <v/>
      </c>
      <c r="DY63" s="1" t="str">
        <f>IF(M62="","",IF(DR63="C",IF(M62="B",FS63,""),IF(M61="B",FS63,"")))</f>
        <v/>
      </c>
      <c r="DZ63" s="1" t="str">
        <f>IF(M62="","",IF(DR63="C",IF(M62="P",FS63,""),IF(M61="P",FS63,"")))</f>
        <v/>
      </c>
      <c r="EA63" s="1" t="str">
        <f>IF(M62="","",IF(AND(DW63="L5",DZ63="L5",FG63=""),"L0",FF63))</f>
        <v/>
      </c>
      <c r="EB63" s="1" t="str">
        <f>IF(M62="","",IF(AND(DX63="L5",DZ63="L5",FF63=""),"L0",FG63))</f>
        <v/>
      </c>
      <c r="EC63" s="1">
        <f>IF(D63="",0,IF(OR(D63="B",D63="XB"),1,INT(RIGHT(D63))))+IF(I63="",0,IF(OR(I63="B",I63="XB"),1,INT(RIGHT(I63))))+IF(P63="",0,IF(OR(P63="B",P63="XB"),1,INT(RIGHT(P63))))</f>
        <v>0</v>
      </c>
      <c r="ED63" s="1">
        <f>IF(E63="",0,IF(OR(E63="B",E63="XB"),1,INT(RIGHT(E63))))+IF(J63="",0,IF(OR(J63="B",J63="XB"),1,INT(RIGHT(J63))))+IF(Q63="",0,IF(OR(Q63="B",Q63="XB"),1,INT(RIGHT(Q63))))</f>
        <v>0</v>
      </c>
      <c r="EE63" s="9" t="str">
        <f>IF(M63="","",IF(EE62+EF63&gt;=10,10,IF(EE62+EF63&lt;=-10,-10,EE62+EF63)))</f>
        <v/>
      </c>
      <c r="EF63" s="4">
        <f>IF(Z63="",0,IFERROR(VLOOKUP(Z58&amp;Z59&amp;Z60&amp;Z61&amp;Z62&amp;Z63,General!I:J,2,FALSE),0))</f>
        <v>0</v>
      </c>
      <c r="EG63" s="4">
        <f>IF(AC63="",0,IFERROR(VLOOKUP(AC58&amp;AC59&amp;AC60&amp;AC61&amp;AC62&amp;AC63,General!I:J,2,FALSE),0))</f>
        <v>0</v>
      </c>
      <c r="EH63" s="4">
        <f>IF(AF63="",0,IFERROR(VLOOKUP(AF58&amp;AF59&amp;AF60&amp;AF61&amp;AF62&amp;AF63,General!I:J,2,FALSE),0))</f>
        <v>0</v>
      </c>
      <c r="EI63" s="4">
        <f>IF(AI63="",0,IFERROR(VLOOKUP(AI58&amp;AI59&amp;AI60&amp;AI61&amp;AI62&amp;AI63,General!I:J,2,FALSE),0))</f>
        <v>0</v>
      </c>
      <c r="EJ63" s="4">
        <f>IF(AL63="",0,IFERROR(VLOOKUP(AL58&amp;AL59&amp;AL60&amp;AL61&amp;AL62&amp;AL63,General!I:J,2,FALSE),0))</f>
        <v>0</v>
      </c>
      <c r="EK63" s="4">
        <f>IF(AO63="",0,IFERROR(VLOOKUP(AO58&amp;AO59&amp;AO60&amp;AO61&amp;AO62&amp;AO63,General!I:J,2,FALSE),0))</f>
        <v>0</v>
      </c>
      <c r="EL63" s="4">
        <f>IF(AR63="",0,IFERROR(VLOOKUP(AR58&amp;AR59&amp;AR60&amp;AR61&amp;AR62&amp;AR63,General!I:J,2,FALSE),0))</f>
        <v>0</v>
      </c>
      <c r="EM63" s="4">
        <f>IF(AU63="",0,IFERROR(VLOOKUP(AU58&amp;AU59&amp;AU60&amp;AU61&amp;AU62&amp;AU63,General!I:J,2,FALSE),0))</f>
        <v>0</v>
      </c>
      <c r="EN63" s="4">
        <f>IF(AX63="",0,IFERROR(VLOOKUP(AX58&amp;AX59&amp;AX60&amp;AX61&amp;AX62&amp;AX63,General!I:J,2,FALSE),0))</f>
        <v>0</v>
      </c>
      <c r="EO63" s="4">
        <f>IF(BA63="",0,IFERROR(VLOOKUP(BA58&amp;BA59&amp;BA60&amp;BA61&amp;BA62&amp;BA63,General!I:J,2,FALSE),0))</f>
        <v>0</v>
      </c>
      <c r="EP63" s="4">
        <f>IF(BD63="",0,IFERROR(VLOOKUP(BD58&amp;BD59&amp;BD60&amp;BD61&amp;BD62&amp;BD63,General!I:J,2,FALSE),0))</f>
        <v>0</v>
      </c>
      <c r="EQ63" s="4">
        <f>IF(BG63="",0,IFERROR(VLOOKUP(BG58&amp;BG59&amp;BG60&amp;BG61&amp;BG62&amp;BG63,General!I:J,2,FALSE),0))</f>
        <v>0</v>
      </c>
      <c r="ER63" s="4">
        <f>IF(BJ63="",0,IFERROR(VLOOKUP(BJ58&amp;BJ59&amp;BJ60&amp;BJ61&amp;BJ62&amp;BJ63,General!I:J,2,FALSE),0))</f>
        <v>0</v>
      </c>
      <c r="ES63" s="4">
        <f>IF(BM63="",0,IFERROR(VLOOKUP(BM58&amp;BM59&amp;BM60&amp;BM61&amp;BM62&amp;BM63,General!I:J,2,FALSE),0))</f>
        <v>0</v>
      </c>
      <c r="ET63" s="4">
        <f>IF(BP63="",0,IFERROR(VLOOKUP(BP58&amp;BP59&amp;BP60&amp;BP61&amp;BP62&amp;BP63,General!I:J,2,FALSE),0))</f>
        <v>0</v>
      </c>
      <c r="EU63" s="4">
        <f>IF(BS63="",0,IFERROR(VLOOKUP(BS58&amp;BS59&amp;BS60&amp;BS61&amp;BS62&amp;BS63,General!I:J,2,FALSE),0))</f>
        <v>0</v>
      </c>
      <c r="EV63" s="8">
        <f>IF(BV63="",0,IFERROR(VLOOKUP(BV58&amp;BV59&amp;BV60&amp;BV61&amp;BV62&amp;BV63,General!I:J,2,FALSE),0))</f>
        <v>0</v>
      </c>
      <c r="EW63" s="1" t="str">
        <f>IF(M62="","",IF(FE62="R","S",IF(EW62="S","C",IF(S62&gt;=0,"S","C"))))</f>
        <v/>
      </c>
      <c r="EX63" s="1" t="str">
        <f>IF(OR(F59&amp;F60&amp;F61="WLW",F60&amp;F61="WW"),"Y","N")</f>
        <v>N</v>
      </c>
      <c r="EY63" s="1" t="str">
        <f ca="1">IF(OR(K59&amp;K60&amp;K61="WLW",K60&amp;K61="WW"),"Y","N")</f>
        <v>N</v>
      </c>
      <c r="EZ63" s="1" t="str">
        <f>IF(OR(R59&amp;R60&amp;R61="WLW",R60&amp;R61="WW"),"Y","N")</f>
        <v>N</v>
      </c>
      <c r="FA63" s="1" t="str">
        <f>IF(M62="","",IF(EW63="S",1,FA62+1))</f>
        <v/>
      </c>
      <c r="FB63" s="14" t="str">
        <f ca="1">IF(FB62="Y","N",IF(M62="","",(IF(AND(F62&amp;F63="WW",OR(EW62&amp;EW63="SC",EW62&amp;EW63="CC")),"Y",IF(AND(F61&amp;F62&amp;F63="WLW",FQ63&lt;&gt;"B",OR(EW61&amp;EW62&amp;EW63="SCC",EW61&amp;EW62&amp;EW63="CCC")),"Y","N")))))</f>
        <v/>
      </c>
      <c r="FC63" s="1" t="str">
        <f ca="1">IF(FC62="Y","N",IF(M62="","",IF(AND(K62&amp;K63="WW",OR(EW62&amp;EW63="SC",EW62&amp;EW63="CC")),"Y",IF(AND(K61&amp;K62&amp;K63="WLW",FS63&lt;&gt;"B",OR(EW61&amp;EW62&amp;EW63="SCC",EW61&amp;EW62&amp;EW63="CCC")),"Y","N"))))</f>
        <v/>
      </c>
      <c r="FD63" s="1" t="str">
        <f ca="1">IF(FD62="Y","N",IF(M62="","",IF(AND(R62&amp;R63="WW",OR(EW62&amp;EW63="SC",EW62&amp;EW63="CC")),"Y",IF(AND(R61&amp;R62&amp;R63="WLW",FU63&lt;&gt;"B",OR(EW61&amp;EW62&amp;EW63="SCC",EW61&amp;EW62&amp;EW63="CCC")),"Y","N"))))</f>
        <v/>
      </c>
      <c r="FE63" s="1" t="str">
        <f>IF(M62="","",IF(AND(S63&lt;0,FA63&gt;2,S63&gt;=(2-FA63)),"R","N"))</f>
        <v/>
      </c>
      <c r="FF63" s="1" t="str">
        <f>IF(M62="","",IF(DS63="B",IF(M62="P",FU63,""),IF(M62="B",FU63,"")))</f>
        <v/>
      </c>
      <c r="FG63" s="1" t="str">
        <f>IF(M62="","",IF(DS63="B",IF(M62="B",FU63,""),IF(M62="P",FU63,"")))</f>
        <v/>
      </c>
      <c r="FH63" s="1" t="str">
        <f>IF(M63="P",IF(FH62="",1,FH62+1),"")</f>
        <v/>
      </c>
      <c r="FI63" s="1" t="str">
        <f>IF(M63="B",IF(FI62="",1,FI62+1),"")</f>
        <v/>
      </c>
      <c r="FJ63" s="1" t="str">
        <f t="shared" si="92"/>
        <v>00000</v>
      </c>
      <c r="FK63" s="1" t="str">
        <f t="shared" si="93"/>
        <v>00000</v>
      </c>
      <c r="FL63" s="1" t="str">
        <f t="shared" si="94"/>
        <v>000000</v>
      </c>
      <c r="FM63" s="1" t="str">
        <f t="shared" si="95"/>
        <v>000000</v>
      </c>
      <c r="FN63" s="1" t="str">
        <f t="shared" si="96"/>
        <v>B</v>
      </c>
      <c r="FO63" s="1" t="str">
        <f t="shared" si="70"/>
        <v>B</v>
      </c>
      <c r="FP63" s="1" t="str">
        <f>IF(DW62="",DX62,DW62)&amp;F62</f>
        <v/>
      </c>
      <c r="FQ63" s="1">
        <f t="shared" ca="1" si="71"/>
        <v>0</v>
      </c>
      <c r="FR63" s="1" t="str">
        <f ca="1">IF(DY62="",DZ62,DY62)&amp;K62</f>
        <v/>
      </c>
      <c r="FS63" s="1">
        <f t="shared" ca="1" si="72"/>
        <v>0</v>
      </c>
      <c r="FT63" s="1" t="str">
        <f>IF(EA62="",EB62,EA62)&amp;R62</f>
        <v/>
      </c>
      <c r="FU63" s="1">
        <f t="shared" ca="1" si="73"/>
        <v>0</v>
      </c>
      <c r="FV63" s="1" t="str">
        <f t="shared" ca="1" si="74"/>
        <v>0</v>
      </c>
      <c r="FW63" s="1" t="str">
        <f t="shared" ca="1" si="75"/>
        <v>0</v>
      </c>
      <c r="FX63" s="1" t="str">
        <f t="shared" ca="1" si="76"/>
        <v>0</v>
      </c>
      <c r="GA63" s="1">
        <f>General!A61</f>
        <v>0</v>
      </c>
      <c r="GB63" s="1">
        <f>General!B61</f>
        <v>0</v>
      </c>
      <c r="GC63" s="1" t="str">
        <f>General!C61</f>
        <v/>
      </c>
      <c r="GD63" s="1">
        <f>General!D61</f>
        <v>0</v>
      </c>
      <c r="GF63" s="1" t="str">
        <f>General!F61</f>
        <v>WWWWL</v>
      </c>
      <c r="GG63" s="1">
        <f>General!G61</f>
        <v>-1</v>
      </c>
    </row>
    <row r="64" spans="1:189" ht="15.75" thickBot="1">
      <c r="A64" s="1">
        <v>55</v>
      </c>
      <c r="B64" s="33" t="str">
        <f>IF(M63="","",IF(EC64=ED64,"NB",IF(EC64&gt;ED64,"P"&amp;(EC64-ED64),"B"&amp;(ED64-EC64))))</f>
        <v/>
      </c>
      <c r="C64" s="50" t="str">
        <f t="shared" ca="1" si="1"/>
        <v/>
      </c>
      <c r="D64" s="46" t="str">
        <f t="shared" si="11"/>
        <v/>
      </c>
      <c r="E64" s="47" t="str">
        <f t="shared" si="12"/>
        <v/>
      </c>
      <c r="F64" s="10" t="str">
        <f t="shared" si="89"/>
        <v/>
      </c>
      <c r="H64" s="53"/>
      <c r="I64" s="46"/>
      <c r="J64" s="25" t="str">
        <f t="shared" si="13"/>
        <v/>
      </c>
      <c r="K64" s="13" t="str">
        <f t="shared" ca="1" si="14"/>
        <v/>
      </c>
      <c r="L64" s="30" t="str">
        <f>DZ64</f>
        <v/>
      </c>
      <c r="M64" s="17"/>
      <c r="O64" s="9" t="str">
        <f>IF(M63="","",VLOOKUP(CZ64,General!U:V,2,FALSE))</f>
        <v/>
      </c>
      <c r="P64" s="12" t="str">
        <f>IF(M63="","",IF(W64="P",FU64,""))</f>
        <v/>
      </c>
      <c r="Q64" s="25" t="str">
        <f>IF(M63="","",IF(W64="B",FU64,""))</f>
        <v/>
      </c>
      <c r="R64" s="43" t="str">
        <f t="shared" si="15"/>
        <v/>
      </c>
      <c r="S64" s="43">
        <f t="shared" ca="1" si="16"/>
        <v>-1</v>
      </c>
      <c r="T64" s="57" t="str">
        <f>IF(M63="","",IF(EW64="S","",IF(S64&gt;=0,S64,IF(FE64="R",S64,""))))</f>
        <v/>
      </c>
      <c r="U64" s="43" t="str">
        <f>IF(M64="","",IF(T64="",SUM($T$5:$T64)+S64,SUM($T$5:$T64)))</f>
        <v/>
      </c>
      <c r="V64" s="68" t="str">
        <f t="shared" si="85"/>
        <v/>
      </c>
      <c r="W64" s="80" t="str" cm="1">
        <f t="array" aca="1" ref="W64" ca="1">IF(M63="","",INDIRECT(CZ64&amp; CR64))</f>
        <v/>
      </c>
      <c r="X64" s="72" t="str" cm="1">
        <f t="array" aca="1" ref="X64" ca="1">IF(M63="","",INDIRECT(VLOOKUP(CZ64,General!R:T,3,FALSE) &amp; CR64))</f>
        <v/>
      </c>
      <c r="Y64" s="80" t="str">
        <f>IF(M63="","",FN64)</f>
        <v/>
      </c>
      <c r="Z64" s="70" t="str">
        <f t="shared" si="17"/>
        <v/>
      </c>
      <c r="AA64" s="81" t="str">
        <f>IF(M64="","",IF(EE63+EF64&gt;=10,10,IF(EE63+EF64&lt;=-10,-10,EE63+EF64)))</f>
        <v/>
      </c>
      <c r="AB64" s="80" t="str">
        <f>IF(M63="","",IF(FN64="B","P","B"))</f>
        <v/>
      </c>
      <c r="AC64" s="70" t="str">
        <f t="shared" si="18"/>
        <v/>
      </c>
      <c r="AD64" s="81" t="str">
        <f>IF(M64="","",IF(AD63+EG64&gt;=10,10,IF(AD63+EG64&lt;=-10,-10,AD63+EG64)))</f>
        <v/>
      </c>
      <c r="AE64" s="80" t="str">
        <f>IF(M63="","",FO64)</f>
        <v/>
      </c>
      <c r="AF64" s="70" t="str">
        <f t="shared" si="19"/>
        <v/>
      </c>
      <c r="AG64" s="81" t="str">
        <f>IF(M64="","",IF(AG63+EH64&gt;=10,10,IF(AG63+EH64&lt;=-10,-10,AG63+EH64)))</f>
        <v/>
      </c>
      <c r="AH64" s="80" t="str">
        <f>IF(M63="","",IF(FO64="B","P","B"))</f>
        <v/>
      </c>
      <c r="AI64" s="70" t="str">
        <f t="shared" si="20"/>
        <v/>
      </c>
      <c r="AJ64" s="81" t="str">
        <f>IF(M64="","",IF(AJ63+EI64&gt;=10,10,IF(AJ63+EI64&lt;=-10,-10,AJ63+EI64)))</f>
        <v/>
      </c>
      <c r="AK64" s="80" t="str">
        <f t="shared" si="77"/>
        <v/>
      </c>
      <c r="AL64" s="70" t="str">
        <f t="shared" si="21"/>
        <v/>
      </c>
      <c r="AM64" s="81" t="str">
        <f>IF(M64="","",IF(AM63+EJ64&gt;=10,10,IF(AM63+EJ64&lt;=-10,-10,AM63+EJ64)))</f>
        <v/>
      </c>
      <c r="AN64" s="80" t="str">
        <f t="shared" si="22"/>
        <v/>
      </c>
      <c r="AO64" s="70" t="str">
        <f t="shared" si="23"/>
        <v/>
      </c>
      <c r="AP64" s="81" t="str">
        <f>IF(M64="","",IF(AP63+EK64&gt;=10,10,IF(AP63+EK64&lt;=-10,-10,AP63+EK64)))</f>
        <v/>
      </c>
      <c r="AQ64" s="80" t="str">
        <f t="shared" si="24"/>
        <v/>
      </c>
      <c r="AR64" s="70" t="str">
        <f t="shared" si="25"/>
        <v/>
      </c>
      <c r="AS64" s="81" t="str">
        <f>IF(M64="","",IF(AS63+EL64&gt;=10,10,IF(AS63+EL64&lt;=-10,-10,AS63+EL64)))</f>
        <v/>
      </c>
      <c r="AT64" s="80" t="str">
        <f t="shared" si="26"/>
        <v/>
      </c>
      <c r="AU64" s="70" t="str">
        <f t="shared" si="27"/>
        <v/>
      </c>
      <c r="AV64" s="81" t="str">
        <f>IF(M64="","",IF(AV63+EM64&gt;=10,10,IF(AV63+EM64&lt;=-10,-10,AV63+EM64)))</f>
        <v/>
      </c>
      <c r="AW64" s="80" t="str">
        <f t="shared" si="28"/>
        <v/>
      </c>
      <c r="AX64" s="70" t="str">
        <f t="shared" si="29"/>
        <v/>
      </c>
      <c r="AY64" s="81" t="str">
        <f>IF(M64="","",IF(AY63+EN64&gt;=10,10,IF(AY63+EN64&lt;=-10,-10,AY63+EN64)))</f>
        <v/>
      </c>
      <c r="AZ64" s="80" t="str">
        <f t="shared" si="30"/>
        <v/>
      </c>
      <c r="BA64" s="70" t="str">
        <f t="shared" si="31"/>
        <v/>
      </c>
      <c r="BB64" s="81" t="str">
        <f>IF(M64="","",IF(BB63+EO64&gt;=10,10,IF(BB63+EO64&lt;=-10,-10,BB63+EO64)))</f>
        <v/>
      </c>
      <c r="BC64" s="80" t="str">
        <f t="shared" si="32"/>
        <v/>
      </c>
      <c r="BD64" s="70" t="str">
        <f t="shared" si="33"/>
        <v/>
      </c>
      <c r="BE64" s="81" t="str">
        <f>IF(M64="","",IF(BE63+EP64&gt;=10,10,IF(BE63+EP64&lt;=-10,-10,BE63+EP64)))</f>
        <v/>
      </c>
      <c r="BF64" s="80" t="str">
        <f t="shared" si="34"/>
        <v/>
      </c>
      <c r="BG64" s="70" t="str">
        <f t="shared" si="35"/>
        <v/>
      </c>
      <c r="BH64" s="81" t="str">
        <f>IF(M64="","",IF(BH63+EQ64&gt;=10,10,IF(BH63+EQ64&lt;=-10,-10,BH63+EQ64)))</f>
        <v/>
      </c>
      <c r="BI64" s="80" t="str">
        <f t="shared" si="36"/>
        <v/>
      </c>
      <c r="BJ64" s="70" t="str">
        <f t="shared" si="37"/>
        <v/>
      </c>
      <c r="BK64" s="81" t="str">
        <f>IF(M64="","",IF(BK63+ER64&gt;=10,10,IF(BK63+ER64&lt;=-10,-10,BK63+ER64)))</f>
        <v/>
      </c>
      <c r="BL64" s="80" t="str">
        <f t="shared" si="38"/>
        <v/>
      </c>
      <c r="BM64" s="70" t="str">
        <f t="shared" si="39"/>
        <v/>
      </c>
      <c r="BN64" s="81" t="str">
        <f>IF(M64="","",IF(BN63+ES64&gt;=10,10,IF(BN63+ES64&lt;=-10,-10,BN63+ES64)))</f>
        <v/>
      </c>
      <c r="BO64" s="80" t="str">
        <f t="shared" si="40"/>
        <v/>
      </c>
      <c r="BP64" s="70" t="str">
        <f t="shared" si="41"/>
        <v/>
      </c>
      <c r="BQ64" s="81" t="str">
        <f>IF(M64="","",IF(BQ63+ET64&gt;=10,10,IF(BQ63+ET64&lt;=-10,-10,BQ63+ET64)))</f>
        <v/>
      </c>
      <c r="BR64" s="80" t="str">
        <f t="shared" si="42"/>
        <v/>
      </c>
      <c r="BS64" s="70" t="str">
        <f t="shared" si="43"/>
        <v/>
      </c>
      <c r="BT64" s="81" t="str">
        <f>IF(M64="","",IF(BT63+EU64&gt;=10,10,IF(BT63+EU64&lt;=-10,-10,BT63+EU64)))</f>
        <v/>
      </c>
      <c r="BU64" s="80" t="str">
        <f t="shared" si="44"/>
        <v/>
      </c>
      <c r="BV64" s="70" t="str">
        <f t="shared" si="45"/>
        <v/>
      </c>
      <c r="BW64" s="81" t="str">
        <f>IF(M64="","",IF(BW63+EV64&gt;=10,10,IF(BW63+EV64&lt;=-10,-10,BW63+EV64)))</f>
        <v/>
      </c>
      <c r="BX64" s="70">
        <f t="shared" si="46"/>
        <v>0</v>
      </c>
      <c r="BY64" s="70">
        <f t="shared" si="47"/>
        <v>0</v>
      </c>
      <c r="BZ64" s="72"/>
      <c r="CA64" s="80" t="str">
        <f t="shared" si="48"/>
        <v/>
      </c>
      <c r="CB64" s="70" t="str">
        <f t="shared" si="49"/>
        <v/>
      </c>
      <c r="CC64" s="70" t="str">
        <f t="shared" si="50"/>
        <v/>
      </c>
      <c r="CD64" s="70" t="str">
        <f t="shared" si="51"/>
        <v/>
      </c>
      <c r="CE64" s="70" t="str">
        <f t="shared" si="52"/>
        <v/>
      </c>
      <c r="CF64" s="70" t="str">
        <f t="shared" si="53"/>
        <v/>
      </c>
      <c r="CG64" s="70" t="str">
        <f t="shared" si="54"/>
        <v/>
      </c>
      <c r="CH64" s="70" t="str">
        <f t="shared" si="55"/>
        <v/>
      </c>
      <c r="CI64" s="70" t="str">
        <f t="shared" si="56"/>
        <v/>
      </c>
      <c r="CJ64" s="70" t="str">
        <f t="shared" si="57"/>
        <v/>
      </c>
      <c r="CK64" s="70" t="str">
        <f t="shared" si="58"/>
        <v/>
      </c>
      <c r="CL64" s="70" t="str">
        <f t="shared" si="59"/>
        <v/>
      </c>
      <c r="CM64" s="70" t="str">
        <f t="shared" si="60"/>
        <v/>
      </c>
      <c r="CN64" s="70" t="str">
        <f t="shared" si="61"/>
        <v/>
      </c>
      <c r="CO64" s="70" t="str">
        <f t="shared" si="62"/>
        <v/>
      </c>
      <c r="CP64" s="70" t="str">
        <f t="shared" si="63"/>
        <v/>
      </c>
      <c r="CQ64" s="72" t="str">
        <f t="shared" si="64"/>
        <v/>
      </c>
      <c r="CR64" s="9">
        <v>64</v>
      </c>
      <c r="CS64" s="32">
        <f t="shared" si="82"/>
        <v>59</v>
      </c>
      <c r="CT64" s="9" t="str" cm="1">
        <f t="array" ref="CT64">IFERROR(INDEX($CA$4:$CQ$4,_xlfn.AGGREGATE(15,6,COLUMN($CA$4:$CQ$4)-COLUMN($BZ$1)/($CA$64:$CQ$64=MAX($CA$64:$CQ$64)),COLUMNS(CQ$4:$CQ4))),"")</f>
        <v/>
      </c>
      <c r="CU64" s="4" t="str" cm="1">
        <f t="array" ref="CU64">IFERROR(INDEX($CA$4:$CQ$4,_xlfn.AGGREGATE(15,6,COLUMN($CA$4:$CQ$4)-COLUMN($BZ$1)/($CA$64:$CQ$64=MAX($CA$64:$CQ$64)),COLUMNS($CQ$4:CR4))),"")</f>
        <v/>
      </c>
      <c r="CV64" s="4" t="str" cm="1">
        <f t="array" ref="CV64">IFERROR(INDEX($CA$4:$CQ$4,_xlfn.AGGREGATE(15,6,COLUMN($CA$4:$CQ$4)-COLUMN($BZ$1)/($CA$64:$CQ$64=MAX($CA$64:$CQ$64)),COLUMNS($CQ$4:CS4))),"")</f>
        <v/>
      </c>
      <c r="CW64" s="8" t="str" cm="1">
        <f t="array" ref="CW64">IFERROR(INDEX($CA$4:$CQ$4,_xlfn.AGGREGATE(15,6,COLUMN($CA$4:$CQ$4)-COLUMN($BZ$1)/($CA$64:$CQ$64=MAX($CA$64:$CQ$64)),COLUMNS($CQ$4:CT4))),"")</f>
        <v/>
      </c>
      <c r="CX64" s="106" t="str">
        <f t="shared" ca="1" si="78"/>
        <v/>
      </c>
      <c r="CY64" s="4" t="str">
        <f t="shared" ca="1" si="79"/>
        <v>R</v>
      </c>
      <c r="CZ64" s="4" t="str">
        <f t="shared" ca="1" si="91"/>
        <v/>
      </c>
      <c r="DA64" s="8"/>
      <c r="DB64" s="9" t="str">
        <f>IFERROR(VLOOKUP(CT64,General!R:S,2,FALSE),"")</f>
        <v/>
      </c>
      <c r="DC64" s="4" t="str">
        <f>IFERROR(VLOOKUP(CU64,General!R:S,2,FALSE),"")</f>
        <v/>
      </c>
      <c r="DD64" s="4" t="str">
        <f>IFERROR(VLOOKUP(CV64,General!R:S,2,FALSE),"")</f>
        <v/>
      </c>
      <c r="DE64" s="8" t="str">
        <f>IFERROR(VLOOKUP(CW64,General!R:S,2,FALSE),"")</f>
        <v/>
      </c>
      <c r="DF64" s="9">
        <f ca="1">IF(CT64="",-1,COUNTIF(INDIRECT(DB64&amp;$CR$10):INDIRECT(DB64&amp;CR64),"Y"))</f>
        <v>-1</v>
      </c>
      <c r="DG64" s="4">
        <f ca="1">IF(CU64="",-1,COUNTIF(INDIRECT(DC64&amp;$CR$10):INDIRECT(DC64&amp;CR64),"Y"))</f>
        <v>-1</v>
      </c>
      <c r="DH64" s="4">
        <f ca="1">IF(CV64="",-1,COUNTIF(INDIRECT(DD64&amp;$CR$10):INDIRECT(DD64&amp;CR64),"Y"))</f>
        <v>-1</v>
      </c>
      <c r="DI64" s="32">
        <f ca="1">IF(CW64="",-1,COUNTIF(INDIRECT(DE64&amp;$CR$10):INDIRECT(DE64&amp;CR64),"Y"))</f>
        <v>-1</v>
      </c>
      <c r="DJ64" s="9" t="str" cm="1">
        <f t="array" aca="1" ref="DJ64" ca="1">IFERROR(INDEX($CT$64:$CW$64,_xlfn.AGGREGATE(15,6,COLUMN($CT$64:$CW$64)-COLUMN($CS$64)/($DF$64:$DI$64=MAX($DF$64:$DI$64)),COLUMNS($CT$64:CT64))),"")</f>
        <v/>
      </c>
      <c r="DK64" s="9" t="str" cm="1">
        <f t="array" aca="1" ref="DK64" ca="1">IFERROR(INDEX($CT$64:$CW$64,_xlfn.AGGREGATE(15,6,COLUMN($CT$64:$CW$64)-COLUMN($CS$64)/($DF$64:$DI$64=MAX($DF$64:$DI$64)),COLUMNS($CT$64:CU64))),"")</f>
        <v/>
      </c>
      <c r="DL64" s="9" t="str" cm="1">
        <f t="array" aca="1" ref="DL64" ca="1">IFERROR(INDEX($CT$64:$CW$64,_xlfn.AGGREGATE(15,6,COLUMN($CT$64:$CW$64)-COLUMN($CS$64)/($DF$64:$DI$64=MAX($DF$64:$DI$64)),COLUMNS($CT$64:CV64))),"")</f>
        <v/>
      </c>
      <c r="DM64" s="9" t="str" cm="1">
        <f t="array" aca="1" ref="DM64" ca="1">IFERROR(INDEX($CT$64:$CW$64,_xlfn.AGGREGATE(15,6,COLUMN($CT$64:$CW$64)-COLUMN($CS$64)/($DF$64:$DI$64=MAX($DF$64:$DI$64)),COLUMNS($CT$64:CW64))),"")</f>
        <v/>
      </c>
      <c r="DN64" s="117">
        <f t="shared" ca="1" si="80"/>
        <v>4</v>
      </c>
      <c r="DO64" s="32">
        <f t="shared" ca="1" si="81"/>
        <v>0</v>
      </c>
      <c r="DP64" s="8" t="str">
        <f t="shared" ca="1" si="90"/>
        <v/>
      </c>
      <c r="DQ64" s="9" t="str">
        <f t="shared" ca="1" si="5"/>
        <v>T</v>
      </c>
      <c r="DR64" s="4" t="str">
        <f t="shared" ca="1" si="6"/>
        <v>T</v>
      </c>
      <c r="DS64" s="4" t="str">
        <f t="shared" ca="1" si="7"/>
        <v>C</v>
      </c>
      <c r="DT64" s="4" t="str">
        <f t="shared" si="86"/>
        <v/>
      </c>
      <c r="DU64" s="4" t="str">
        <f t="shared" ca="1" si="87"/>
        <v/>
      </c>
      <c r="DV64" s="4" t="str">
        <f t="shared" si="88"/>
        <v/>
      </c>
      <c r="DW64" s="1" t="str">
        <f>IF(M63="","",IF(DQ64="B",IF(M63="P",FQ64,""),IF(M62="B",FQ64,"")))</f>
        <v/>
      </c>
      <c r="DX64" s="1" t="str">
        <f>IF(M63="","",IF(DQ64="B",IF(M63="B",FQ64,""),IF(M62="P",FQ64,"")))</f>
        <v/>
      </c>
      <c r="DY64" s="1" t="str">
        <f>IF(M63="","",IF(DR64="C",IF(M63="B",FS64,""),IF(M62="B",FS64,"")))</f>
        <v/>
      </c>
      <c r="DZ64" s="1" t="str">
        <f>IF(M63="","",IF(DR64="C",IF(M63="P",FS64,""),IF(M62="P",FS64,"")))</f>
        <v/>
      </c>
      <c r="EA64" s="1" t="str">
        <f>IF(M63="","",IF(AND(DW64="L5",DZ64="L5",FG64=""),"L0",FF64))</f>
        <v/>
      </c>
      <c r="EB64" s="1" t="str">
        <f>IF(M63="","",IF(AND(DX64="L5",DZ64="L5",FF64=""),"L0",FG64))</f>
        <v/>
      </c>
      <c r="EC64" s="1">
        <f>IF(D64="",0,IF(OR(D64="B",D64="XB"),1,INT(RIGHT(D64))))+IF(I64="",0,IF(OR(I64="B",I64="XB"),1,INT(RIGHT(I64))))+IF(P64="",0,IF(OR(P64="B",P64="XB"),1,INT(RIGHT(P64))))</f>
        <v>0</v>
      </c>
      <c r="ED64" s="1">
        <f>IF(E64="",0,IF(OR(E64="B",E64="XB"),1,INT(RIGHT(E64))))+IF(J64="",0,IF(OR(J64="B",J64="XB"),1,INT(RIGHT(J64))))+IF(Q64="",0,IF(OR(Q64="B",Q64="XB"),1,INT(RIGHT(Q64))))</f>
        <v>0</v>
      </c>
      <c r="EE64" s="9" t="str">
        <f>IF(M64="","",IF(EE63+EF64&gt;=10,10,IF(EE63+EF64&lt;=-10,-10,EE63+EF64)))</f>
        <v/>
      </c>
      <c r="EF64" s="4">
        <f>IF(Z64="",0,IFERROR(VLOOKUP(Z59&amp;Z60&amp;Z61&amp;Z62&amp;Z63&amp;Z64,General!I:J,2,FALSE),0))</f>
        <v>0</v>
      </c>
      <c r="EG64" s="4">
        <f>IF(AC64="",0,IFERROR(VLOOKUP(AC59&amp;AC60&amp;AC61&amp;AC62&amp;AC63&amp;AC64,General!I:J,2,FALSE),0))</f>
        <v>0</v>
      </c>
      <c r="EH64" s="4">
        <f>IF(AF64="",0,IFERROR(VLOOKUP(AF59&amp;AF60&amp;AF61&amp;AF62&amp;AF63&amp;AF64,General!I:J,2,FALSE),0))</f>
        <v>0</v>
      </c>
      <c r="EI64" s="4">
        <f>IF(AI64="",0,IFERROR(VLOOKUP(AI59&amp;AI60&amp;AI61&amp;AI62&amp;AI63&amp;AI64,General!I:J,2,FALSE),0))</f>
        <v>0</v>
      </c>
      <c r="EJ64" s="4">
        <f>IF(AL64="",0,IFERROR(VLOOKUP(AL59&amp;AL60&amp;AL61&amp;AL62&amp;AL63&amp;AL64,General!I:J,2,FALSE),0))</f>
        <v>0</v>
      </c>
      <c r="EK64" s="4">
        <f>IF(AO64="",0,IFERROR(VLOOKUP(AO59&amp;AO60&amp;AO61&amp;AO62&amp;AO63&amp;AO64,General!I:J,2,FALSE),0))</f>
        <v>0</v>
      </c>
      <c r="EL64" s="4">
        <f>IF(AR64="",0,IFERROR(VLOOKUP(AR59&amp;AR60&amp;AR61&amp;AR62&amp;AR63&amp;AR64,General!I:J,2,FALSE),0))</f>
        <v>0</v>
      </c>
      <c r="EM64" s="4">
        <f>IF(AU64="",0,IFERROR(VLOOKUP(AU59&amp;AU60&amp;AU61&amp;AU62&amp;AU63&amp;AU64,General!I:J,2,FALSE),0))</f>
        <v>0</v>
      </c>
      <c r="EN64" s="4">
        <f>IF(AX64="",0,IFERROR(VLOOKUP(AX59&amp;AX60&amp;AX61&amp;AX62&amp;AX63&amp;AX64,General!I:J,2,FALSE),0))</f>
        <v>0</v>
      </c>
      <c r="EO64" s="4">
        <f>IF(BA64="",0,IFERROR(VLOOKUP(BA59&amp;BA60&amp;BA61&amp;BA62&amp;BA63&amp;BA64,General!I:J,2,FALSE),0))</f>
        <v>0</v>
      </c>
      <c r="EP64" s="4">
        <f>IF(BD64="",0,IFERROR(VLOOKUP(BD59&amp;BD60&amp;BD61&amp;BD62&amp;BD63&amp;BD64,General!I:J,2,FALSE),0))</f>
        <v>0</v>
      </c>
      <c r="EQ64" s="4">
        <f>IF(BG64="",0,IFERROR(VLOOKUP(BG59&amp;BG60&amp;BG61&amp;BG62&amp;BG63&amp;BG64,General!I:J,2,FALSE),0))</f>
        <v>0</v>
      </c>
      <c r="ER64" s="4">
        <f>IF(BJ64="",0,IFERROR(VLOOKUP(BJ59&amp;BJ60&amp;BJ61&amp;BJ62&amp;BJ63&amp;BJ64,General!I:J,2,FALSE),0))</f>
        <v>0</v>
      </c>
      <c r="ES64" s="4">
        <f>IF(BM64="",0,IFERROR(VLOOKUP(BM59&amp;BM60&amp;BM61&amp;BM62&amp;BM63&amp;BM64,General!I:J,2,FALSE),0))</f>
        <v>0</v>
      </c>
      <c r="ET64" s="4">
        <f>IF(BP64="",0,IFERROR(VLOOKUP(BP59&amp;BP60&amp;BP61&amp;BP62&amp;BP63&amp;BP64,General!I:J,2,FALSE),0))</f>
        <v>0</v>
      </c>
      <c r="EU64" s="4">
        <f>IF(BS64="",0,IFERROR(VLOOKUP(BS59&amp;BS60&amp;BS61&amp;BS62&amp;BS63&amp;BS64,General!I:J,2,FALSE),0))</f>
        <v>0</v>
      </c>
      <c r="EV64" s="8">
        <f>IF(BV64="",0,IFERROR(VLOOKUP(BV59&amp;BV60&amp;BV61&amp;BV62&amp;BV63&amp;BV64,General!I:J,2,FALSE),0))</f>
        <v>0</v>
      </c>
      <c r="EW64" s="1" t="str">
        <f>IF(M63="","",IF(FE63="R","S",IF(EW63="S","C",IF(S63&gt;=0,"S","C"))))</f>
        <v/>
      </c>
      <c r="EX64" s="1" t="str">
        <f>IF(OR(F60&amp;F61&amp;F62="WLW",F61&amp;F62="WW"),"Y","N")</f>
        <v>N</v>
      </c>
      <c r="EY64" s="1" t="str">
        <f ca="1">IF(OR(K60&amp;K61&amp;K62="WLW",K61&amp;K62="WW"),"Y","N")</f>
        <v>N</v>
      </c>
      <c r="EZ64" s="1" t="str">
        <f>IF(OR(R60&amp;R61&amp;R62="WLW",R61&amp;R62="WW"),"Y","N")</f>
        <v>N</v>
      </c>
      <c r="FA64" s="1" t="str">
        <f>IF(M63="","",IF(EW64="S",1,FA63+1))</f>
        <v/>
      </c>
      <c r="FB64" s="14" t="str">
        <f ca="1">IF(FB63="Y","N",IF(M63="","",(IF(AND(F63&amp;F64="WW",OR(EW63&amp;EW64="SC",EW63&amp;EW64="CC")),"Y",IF(AND(F62&amp;F63&amp;F64="WLW",FQ64&lt;&gt;"B",OR(EW62&amp;EW63&amp;EW64="SCC",EW62&amp;EW63&amp;EW64="CCC")),"Y","N")))))</f>
        <v/>
      </c>
      <c r="FC64" s="1" t="str">
        <f ca="1">IF(FC63="Y","N",IF(M63="","",IF(AND(K63&amp;K64="WW",OR(EW63&amp;EW64="SC",EW63&amp;EW64="CC")),"Y",IF(AND(K62&amp;K63&amp;K64="WLW",FS64&lt;&gt;"B",OR(EW62&amp;EW63&amp;EW64="SCC",EW62&amp;EW63&amp;EW64="CCC")),"Y","N"))))</f>
        <v/>
      </c>
      <c r="FD64" s="1" t="str">
        <f ca="1">IF(FD63="Y","N",IF(M63="","",IF(AND(R63&amp;R64="WW",OR(EW63&amp;EW64="SC",EW63&amp;EW64="CC")),"Y",IF(AND(R62&amp;R63&amp;R64="WLW",FU64&lt;&gt;"B",OR(EW62&amp;EW63&amp;EW64="SCC",EW62&amp;EW63&amp;EW64="CCC")),"Y","N"))))</f>
        <v/>
      </c>
      <c r="FE64" s="1" t="str">
        <f>IF(M63="","",IF(AND(S64&lt;0,FA64&gt;2,S64&gt;=(2-FA64)),"R","N"))</f>
        <v/>
      </c>
      <c r="FF64" s="1" t="str">
        <f>IF(M63="","",IF(DS64="B",IF(M63="P",FU64,""),IF(M63="B",FU64,"")))</f>
        <v/>
      </c>
      <c r="FG64" s="1" t="str">
        <f>IF(M63="","",IF(DS64="B",IF(M63="B",FU64,""),IF(M63="P",FU64,"")))</f>
        <v/>
      </c>
      <c r="FH64" s="1" t="str">
        <f>IF(M64="P",IF(FH63="",1,FH63+1),"")</f>
        <v/>
      </c>
      <c r="FI64" s="1" t="str">
        <f>IF(M64="B",IF(FI63="",1,FI63+1),"")</f>
        <v/>
      </c>
      <c r="FJ64" s="1" t="str">
        <f t="shared" si="92"/>
        <v>00000</v>
      </c>
      <c r="FK64" s="1" t="str">
        <f t="shared" si="93"/>
        <v>00000</v>
      </c>
      <c r="FL64" s="1" t="str">
        <f t="shared" si="94"/>
        <v>000000</v>
      </c>
      <c r="FM64" s="1" t="str">
        <f t="shared" si="95"/>
        <v>000000</v>
      </c>
      <c r="FN64" s="1" t="str">
        <f t="shared" si="96"/>
        <v>B</v>
      </c>
      <c r="FO64" s="1" t="str">
        <f t="shared" si="70"/>
        <v>B</v>
      </c>
      <c r="FP64" s="1" t="str">
        <f>IF(DW63="",DX63,DW63)&amp;F63</f>
        <v/>
      </c>
      <c r="FQ64" s="1">
        <f t="shared" ca="1" si="71"/>
        <v>0</v>
      </c>
      <c r="FR64" s="1" t="str">
        <f ca="1">IF(DY63="",DZ63,DY63)&amp;K63</f>
        <v/>
      </c>
      <c r="FS64" s="1">
        <f t="shared" ca="1" si="72"/>
        <v>0</v>
      </c>
      <c r="FT64" s="1" t="str">
        <f>IF(EA63="",EB63,EA63)&amp;R63</f>
        <v/>
      </c>
      <c r="FU64" s="1">
        <f t="shared" ca="1" si="73"/>
        <v>0</v>
      </c>
      <c r="FV64" s="1" t="str">
        <f t="shared" ca="1" si="74"/>
        <v>0</v>
      </c>
      <c r="FW64" s="1" t="str">
        <f t="shared" ca="1" si="75"/>
        <v>0</v>
      </c>
      <c r="FX64" s="1" t="str">
        <f t="shared" ca="1" si="76"/>
        <v>0</v>
      </c>
      <c r="GA64" s="1">
        <f>General!A62</f>
        <v>0</v>
      </c>
      <c r="GB64" s="1">
        <f>General!B62</f>
        <v>0</v>
      </c>
      <c r="GC64" s="1">
        <f>General!C62</f>
        <v>0</v>
      </c>
      <c r="GD64" s="1">
        <f>General!D62</f>
        <v>0</v>
      </c>
      <c r="GF64" s="1" t="str">
        <f>General!F62</f>
        <v>WWWWW</v>
      </c>
      <c r="GG64" s="1">
        <f>General!G62</f>
        <v>6</v>
      </c>
    </row>
    <row r="65" spans="1:189" ht="15.75" thickBot="1">
      <c r="A65" s="1">
        <v>56</v>
      </c>
      <c r="B65" s="11" t="str">
        <f>IF(M64="","",IF(EC65=ED65,"NB",IF(EC65&gt;ED65,"P"&amp;(EC65-ED65),"B"&amp;(ED65-EC65))))</f>
        <v/>
      </c>
      <c r="C65" s="48" t="str">
        <f t="shared" ca="1" si="1"/>
        <v/>
      </c>
      <c r="D65" s="12" t="str">
        <f t="shared" si="11"/>
        <v/>
      </c>
      <c r="E65" s="25" t="str">
        <f t="shared" si="12"/>
        <v/>
      </c>
      <c r="F65" s="13" t="str">
        <f t="shared" si="89"/>
        <v/>
      </c>
      <c r="H65" s="51"/>
      <c r="I65" s="12"/>
      <c r="J65" s="25" t="str">
        <f t="shared" si="13"/>
        <v/>
      </c>
      <c r="K65" s="13" t="str">
        <f t="shared" ca="1" si="14"/>
        <v/>
      </c>
      <c r="L65" s="30"/>
      <c r="M65" s="15"/>
      <c r="O65" s="9" t="str">
        <f>IF(M64="","",VLOOKUP(CZ65,General!U:V,2,FALSE))</f>
        <v/>
      </c>
      <c r="P65" s="12" t="str">
        <f>IF(M64="","",IF(W65="P",FU65,""))</f>
        <v/>
      </c>
      <c r="Q65" s="25" t="str">
        <f>IF(M64="","",IF(W65="B",FU65,""))</f>
        <v/>
      </c>
      <c r="R65" s="43" t="str">
        <f t="shared" si="15"/>
        <v/>
      </c>
      <c r="S65" s="43">
        <f t="shared" ca="1" si="16"/>
        <v>-1</v>
      </c>
      <c r="T65" s="54" t="str">
        <f>IF(M64="","",IF(EW65="S","",IF(S65&gt;=0,S65,IF(FE65="R",S65,""))))</f>
        <v/>
      </c>
      <c r="U65" s="43" t="str">
        <f>IF(M65="","",IF(T65="",SUM($T$5:$T65)+S65,SUM($T$5:$T65)))</f>
        <v/>
      </c>
      <c r="V65" s="66" t="str">
        <f t="shared" si="85"/>
        <v/>
      </c>
      <c r="W65" s="80" t="str" cm="1">
        <f t="array" aca="1" ref="W65" ca="1">IF(M64="","",INDIRECT(CZ65&amp; CR65))</f>
        <v/>
      </c>
      <c r="X65" s="72" t="str" cm="1">
        <f t="array" aca="1" ref="X65" ca="1">IF(M64="","",INDIRECT(VLOOKUP(CZ65,General!R:T,3,FALSE) &amp; CR65))</f>
        <v/>
      </c>
      <c r="Y65" s="80" t="str">
        <f>IF(M64="","",FN65)</f>
        <v/>
      </c>
      <c r="Z65" s="70" t="str">
        <f t="shared" si="17"/>
        <v/>
      </c>
      <c r="AA65" s="81" t="str">
        <f>IF(M65="","",IF(EE64+EF65&gt;=10,10,IF(EE64+EF65&lt;=-10,-10,EE64+EF65)))</f>
        <v/>
      </c>
      <c r="AB65" s="80" t="str">
        <f>IF(M64="","",IF(FN65="B","P","B"))</f>
        <v/>
      </c>
      <c r="AC65" s="70" t="str">
        <f t="shared" si="18"/>
        <v/>
      </c>
      <c r="AD65" s="81" t="str">
        <f>IF(M65="","",IF(AD64+EG65&gt;=10,10,IF(AD64+EG65&lt;=-10,-10,AD64+EG65)))</f>
        <v/>
      </c>
      <c r="AE65" s="80" t="str">
        <f>IF(M64="","",FO65)</f>
        <v/>
      </c>
      <c r="AF65" s="70" t="str">
        <f t="shared" si="19"/>
        <v/>
      </c>
      <c r="AG65" s="81" t="str">
        <f>IF(M65="","",IF(AG64+EH65&gt;=10,10,IF(AG64+EH65&lt;=-10,-10,AG64+EH65)))</f>
        <v/>
      </c>
      <c r="AH65" s="80" t="str">
        <f>IF(M64="","",IF(FO65="B","P","B"))</f>
        <v/>
      </c>
      <c r="AI65" s="70" t="str">
        <f t="shared" si="20"/>
        <v/>
      </c>
      <c r="AJ65" s="81" t="str">
        <f>IF(M65="","",IF(AJ64+EI65&gt;=10,10,IF(AJ64+EI65&lt;=-10,-10,AJ64+EI65)))</f>
        <v/>
      </c>
      <c r="AK65" s="80" t="str">
        <f t="shared" si="77"/>
        <v/>
      </c>
      <c r="AL65" s="70" t="str">
        <f t="shared" si="21"/>
        <v/>
      </c>
      <c r="AM65" s="81" t="str">
        <f>IF(M65="","",IF(AM64+EJ65&gt;=10,10,IF(AM64+EJ65&lt;=-10,-10,AM64+EJ65)))</f>
        <v/>
      </c>
      <c r="AN65" s="80" t="str">
        <f t="shared" si="22"/>
        <v/>
      </c>
      <c r="AO65" s="70" t="str">
        <f t="shared" si="23"/>
        <v/>
      </c>
      <c r="AP65" s="81" t="str">
        <f>IF(M65="","",IF(AP64+EK65&gt;=10,10,IF(AP64+EK65&lt;=-10,-10,AP64+EK65)))</f>
        <v/>
      </c>
      <c r="AQ65" s="80" t="str">
        <f t="shared" si="24"/>
        <v/>
      </c>
      <c r="AR65" s="70" t="str">
        <f t="shared" si="25"/>
        <v/>
      </c>
      <c r="AS65" s="81" t="str">
        <f>IF(M65="","",IF(AS64+EL65&gt;=10,10,IF(AS64+EL65&lt;=-10,-10,AS64+EL65)))</f>
        <v/>
      </c>
      <c r="AT65" s="80" t="str">
        <f t="shared" si="26"/>
        <v/>
      </c>
      <c r="AU65" s="70" t="str">
        <f t="shared" si="27"/>
        <v/>
      </c>
      <c r="AV65" s="81" t="str">
        <f>IF(M65="","",IF(AV64+EM65&gt;=10,10,IF(AV64+EM65&lt;=-10,-10,AV64+EM65)))</f>
        <v/>
      </c>
      <c r="AW65" s="80" t="str">
        <f t="shared" si="28"/>
        <v/>
      </c>
      <c r="AX65" s="70" t="str">
        <f t="shared" si="29"/>
        <v/>
      </c>
      <c r="AY65" s="81" t="str">
        <f>IF(M65="","",IF(AY64+EN65&gt;=10,10,IF(AY64+EN65&lt;=-10,-10,AY64+EN65)))</f>
        <v/>
      </c>
      <c r="AZ65" s="80" t="str">
        <f t="shared" si="30"/>
        <v/>
      </c>
      <c r="BA65" s="70" t="str">
        <f t="shared" si="31"/>
        <v/>
      </c>
      <c r="BB65" s="81" t="str">
        <f>IF(M65="","",IF(BB64+EO65&gt;=10,10,IF(BB64+EO65&lt;=-10,-10,BB64+EO65)))</f>
        <v/>
      </c>
      <c r="BC65" s="80" t="str">
        <f t="shared" si="32"/>
        <v/>
      </c>
      <c r="BD65" s="70" t="str">
        <f t="shared" si="33"/>
        <v/>
      </c>
      <c r="BE65" s="81" t="str">
        <f>IF(M65="","",IF(BE64+EP65&gt;=10,10,IF(BE64+EP65&lt;=-10,-10,BE64+EP65)))</f>
        <v/>
      </c>
      <c r="BF65" s="80" t="str">
        <f t="shared" si="34"/>
        <v/>
      </c>
      <c r="BG65" s="70" t="str">
        <f t="shared" si="35"/>
        <v/>
      </c>
      <c r="BH65" s="81" t="str">
        <f>IF(M65="","",IF(BH64+EQ65&gt;=10,10,IF(BH64+EQ65&lt;=-10,-10,BH64+EQ65)))</f>
        <v/>
      </c>
      <c r="BI65" s="80" t="str">
        <f t="shared" si="36"/>
        <v/>
      </c>
      <c r="BJ65" s="70" t="str">
        <f t="shared" si="37"/>
        <v/>
      </c>
      <c r="BK65" s="81" t="str">
        <f>IF(M65="","",IF(BK64+ER65&gt;=10,10,IF(BK64+ER65&lt;=-10,-10,BK64+ER65)))</f>
        <v/>
      </c>
      <c r="BL65" s="80" t="str">
        <f t="shared" si="38"/>
        <v/>
      </c>
      <c r="BM65" s="70" t="str">
        <f t="shared" si="39"/>
        <v/>
      </c>
      <c r="BN65" s="81" t="str">
        <f>IF(M65="","",IF(BN64+ES65&gt;=10,10,IF(BN64+ES65&lt;=-10,-10,BN64+ES65)))</f>
        <v/>
      </c>
      <c r="BO65" s="80" t="str">
        <f t="shared" si="40"/>
        <v/>
      </c>
      <c r="BP65" s="70" t="str">
        <f t="shared" si="41"/>
        <v/>
      </c>
      <c r="BQ65" s="81" t="str">
        <f>IF(M65="","",IF(BQ64+ET65&gt;=10,10,IF(BQ64+ET65&lt;=-10,-10,BQ64+ET65)))</f>
        <v/>
      </c>
      <c r="BR65" s="80" t="str">
        <f t="shared" si="42"/>
        <v/>
      </c>
      <c r="BS65" s="70" t="str">
        <f t="shared" si="43"/>
        <v/>
      </c>
      <c r="BT65" s="81" t="str">
        <f>IF(M65="","",IF(BT64+EU65&gt;=10,10,IF(BT64+EU65&lt;=-10,-10,BT64+EU65)))</f>
        <v/>
      </c>
      <c r="BU65" s="80" t="str">
        <f t="shared" si="44"/>
        <v/>
      </c>
      <c r="BV65" s="70" t="str">
        <f t="shared" si="45"/>
        <v/>
      </c>
      <c r="BW65" s="81" t="str">
        <f>IF(M65="","",IF(BW64+EV65&gt;=10,10,IF(BW64+EV65&lt;=-10,-10,BW64+EV65)))</f>
        <v/>
      </c>
      <c r="BX65" s="70">
        <f t="shared" si="46"/>
        <v>0</v>
      </c>
      <c r="BY65" s="70">
        <f t="shared" si="47"/>
        <v>0</v>
      </c>
      <c r="BZ65" s="72"/>
      <c r="CA65" s="80" t="str">
        <f t="shared" si="48"/>
        <v/>
      </c>
      <c r="CB65" s="70" t="str">
        <f t="shared" si="49"/>
        <v/>
      </c>
      <c r="CC65" s="70" t="str">
        <f t="shared" si="50"/>
        <v/>
      </c>
      <c r="CD65" s="70" t="str">
        <f t="shared" si="51"/>
        <v/>
      </c>
      <c r="CE65" s="70" t="str">
        <f t="shared" si="52"/>
        <v/>
      </c>
      <c r="CF65" s="70" t="str">
        <f t="shared" si="53"/>
        <v/>
      </c>
      <c r="CG65" s="70" t="str">
        <f t="shared" si="54"/>
        <v/>
      </c>
      <c r="CH65" s="70" t="str">
        <f t="shared" si="55"/>
        <v/>
      </c>
      <c r="CI65" s="70" t="str">
        <f t="shared" si="56"/>
        <v/>
      </c>
      <c r="CJ65" s="70" t="str">
        <f t="shared" si="57"/>
        <v/>
      </c>
      <c r="CK65" s="70" t="str">
        <f t="shared" si="58"/>
        <v/>
      </c>
      <c r="CL65" s="70" t="str">
        <f t="shared" si="59"/>
        <v/>
      </c>
      <c r="CM65" s="70" t="str">
        <f t="shared" si="60"/>
        <v/>
      </c>
      <c r="CN65" s="70" t="str">
        <f t="shared" si="61"/>
        <v/>
      </c>
      <c r="CO65" s="70" t="str">
        <f t="shared" si="62"/>
        <v/>
      </c>
      <c r="CP65" s="70" t="str">
        <f t="shared" si="63"/>
        <v/>
      </c>
      <c r="CQ65" s="72" t="str">
        <f t="shared" si="64"/>
        <v/>
      </c>
      <c r="CR65" s="9">
        <v>65</v>
      </c>
      <c r="CS65" s="32">
        <f t="shared" si="82"/>
        <v>60</v>
      </c>
      <c r="CT65" s="9" t="str" cm="1">
        <f t="array" ref="CT65">IFERROR(INDEX($CA$4:$CQ$4,_xlfn.AGGREGATE(15,6,COLUMN($CA$4:$CQ$4)-COLUMN($BZ$1)/($CA$65:$CQ$65=MAX($CA$65:$CQ$65)),COLUMNS(CQ$4:$CQ4))),"")</f>
        <v/>
      </c>
      <c r="CU65" s="4" t="str" cm="1">
        <f t="array" ref="CU65">IFERROR(INDEX($CA$4:$CQ$4,_xlfn.AGGREGATE(15,6,COLUMN($CA$4:$CQ$4)-COLUMN($BZ$1)/($CA$65:$CQ$65=MAX($CA$65:$CQ$65)),COLUMNS($CQ$4:CR4))),"")</f>
        <v/>
      </c>
      <c r="CV65" s="4" t="str" cm="1">
        <f t="array" ref="CV65">IFERROR(INDEX($CA$4:$CQ$4,_xlfn.AGGREGATE(15,6,COLUMN($CA$4:$CQ$4)-COLUMN($BZ$1)/($CA$65:$CQ$65=MAX($CA$65:$CQ$65)),COLUMNS($CQ$4:CS4))),"")</f>
        <v/>
      </c>
      <c r="CW65" s="8" t="str" cm="1">
        <f t="array" ref="CW65">IFERROR(INDEX($CA$4:$CQ$4,_xlfn.AGGREGATE(15,6,COLUMN($CA$4:$CQ$4)-COLUMN($BZ$1)/($CA$65:$CQ$65=MAX($CA$65:$CQ$65)),COLUMNS($CQ$4:CT4))),"")</f>
        <v/>
      </c>
      <c r="CX65" s="106" t="str">
        <f t="shared" ca="1" si="78"/>
        <v/>
      </c>
      <c r="CY65" s="4" t="str">
        <f t="shared" ca="1" si="79"/>
        <v>R</v>
      </c>
      <c r="CZ65" s="4" t="str">
        <f t="shared" ca="1" si="91"/>
        <v/>
      </c>
      <c r="DA65" s="8"/>
      <c r="DB65" s="9" t="str">
        <f>IFERROR(VLOOKUP(CT65,General!R:S,2,FALSE),"")</f>
        <v/>
      </c>
      <c r="DC65" s="4" t="str">
        <f>IFERROR(VLOOKUP(CU65,General!R:S,2,FALSE),"")</f>
        <v/>
      </c>
      <c r="DD65" s="4" t="str">
        <f>IFERROR(VLOOKUP(CV65,General!R:S,2,FALSE),"")</f>
        <v/>
      </c>
      <c r="DE65" s="8" t="str">
        <f>IFERROR(VLOOKUP(CW65,General!R:S,2,FALSE),"")</f>
        <v/>
      </c>
      <c r="DF65" s="9">
        <f ca="1">IF(CT65="",-1,COUNTIF(INDIRECT(DB65&amp;$CR$10):INDIRECT(DB65&amp;CR65),"Y"))</f>
        <v>-1</v>
      </c>
      <c r="DG65" s="4">
        <f ca="1">IF(CU65="",-1,COUNTIF(INDIRECT(DC65&amp;$CR$10):INDIRECT(DC65&amp;CR65),"Y"))</f>
        <v>-1</v>
      </c>
      <c r="DH65" s="4">
        <f ca="1">IF(CV65="",-1,COUNTIF(INDIRECT(DD65&amp;$CR$10):INDIRECT(DD65&amp;CR65),"Y"))</f>
        <v>-1</v>
      </c>
      <c r="DI65" s="32">
        <f ca="1">IF(CW65="",-1,COUNTIF(INDIRECT(DE65&amp;$CR$10):INDIRECT(DE65&amp;CR65),"Y"))</f>
        <v>-1</v>
      </c>
      <c r="DJ65" s="9" t="str" cm="1">
        <f t="array" aca="1" ref="DJ65" ca="1">IFERROR(INDEX($CT$65:$CW$65,_xlfn.AGGREGATE(15,6,COLUMN($CT$65:$CW$65)-COLUMN($CS$65)/($DF$65:$DI$65=MAX($DF$65:$DI$65)),COLUMNS($CT$65:CT65))),"")</f>
        <v/>
      </c>
      <c r="DK65" s="9" t="str" cm="1">
        <f t="array" aca="1" ref="DK65" ca="1">IFERROR(INDEX($CT$65:$CW$65,_xlfn.AGGREGATE(15,6,COLUMN($CT$65:$CW$65)-COLUMN($CS$65)/($DF$65:$DI$65=MAX($DF$65:$DI$65)),COLUMNS($CT$65:CU65))),"")</f>
        <v/>
      </c>
      <c r="DL65" s="9" t="str" cm="1">
        <f t="array" aca="1" ref="DL65" ca="1">IFERROR(INDEX($CT$65:$CW$65,_xlfn.AGGREGATE(15,6,COLUMN($CT$65:$CW$65)-COLUMN($CS$65)/($DF$65:$DI$65=MAX($DF$65:$DI$65)),COLUMNS($CT$65:CV65))),"")</f>
        <v/>
      </c>
      <c r="DM65" s="9" t="str" cm="1">
        <f t="array" aca="1" ref="DM65" ca="1">IFERROR(INDEX($CT$65:$CW$65,_xlfn.AGGREGATE(15,6,COLUMN($CT$65:$CW$65)-COLUMN($CS$65)/($DF$65:$DI$65=MAX($DF$65:$DI$65)),COLUMNS($CT$65:CW65))),"")</f>
        <v/>
      </c>
      <c r="DN65" s="117">
        <f t="shared" ca="1" si="80"/>
        <v>4</v>
      </c>
      <c r="DO65" s="32">
        <f t="shared" ca="1" si="81"/>
        <v>0</v>
      </c>
      <c r="DP65" s="8" t="str">
        <f t="shared" ca="1" si="90"/>
        <v/>
      </c>
      <c r="DQ65" s="9" t="str">
        <f t="shared" ca="1" si="5"/>
        <v>T</v>
      </c>
      <c r="DR65" s="4" t="str">
        <f t="shared" ca="1" si="6"/>
        <v>T</v>
      </c>
      <c r="DS65" s="4" t="str">
        <f t="shared" ca="1" si="7"/>
        <v>C</v>
      </c>
      <c r="DT65" s="4" t="str">
        <f t="shared" si="86"/>
        <v/>
      </c>
      <c r="DU65" s="4" t="str">
        <f t="shared" ca="1" si="87"/>
        <v/>
      </c>
      <c r="DV65" s="4" t="str">
        <f t="shared" si="88"/>
        <v/>
      </c>
      <c r="DW65" s="1" t="str">
        <f>IF(M64="","",IF(DQ65="B",IF(M64="P",FQ65,""),IF(M63="B",FQ65,"")))</f>
        <v/>
      </c>
      <c r="DX65" s="1" t="str">
        <f>IF(M64="","",IF(DQ65="B",IF(M64="B",FQ65,""),IF(M63="P",FQ65,"")))</f>
        <v/>
      </c>
      <c r="DY65" s="1" t="str">
        <f>IF(M64="","",IF(DR65="C",IF(M64="B",FS65,""),IF(M63="B",FS65,"")))</f>
        <v/>
      </c>
      <c r="DZ65" s="1" t="str">
        <f>IF(M64="","",IF(DR65="C",IF(M64="P",FS65,""),IF(M63="P",FS65,"")))</f>
        <v/>
      </c>
      <c r="EA65" s="1" t="str">
        <f>IF(M64="","",IF(AND(DW65="L5",DZ65="L5",FG65=""),"L0",FF65))</f>
        <v/>
      </c>
      <c r="EB65" s="1" t="str">
        <f>IF(M64="","",IF(AND(DX65="L5",DZ65="L5",FF65=""),"L0",FG65))</f>
        <v/>
      </c>
      <c r="EC65" s="1">
        <f>IF(D65="",0,IF(OR(D65="B",D65="XB"),1,INT(RIGHT(D65))))+IF(I65="",0,IF(OR(I65="B",I65="XB"),1,INT(RIGHT(I65))))+IF(P65="",0,IF(OR(P65="B",P65="XB"),1,INT(RIGHT(P65))))</f>
        <v>0</v>
      </c>
      <c r="ED65" s="1">
        <f>IF(E65="",0,IF(OR(E65="B",E65="XB"),1,INT(RIGHT(E65))))+IF(J65="",0,IF(OR(J65="B",J65="XB"),1,INT(RIGHT(J65))))+IF(Q65="",0,IF(OR(Q65="B",Q65="XB"),1,INT(RIGHT(Q65))))</f>
        <v>0</v>
      </c>
      <c r="EE65" s="9" t="str">
        <f>IF(M65="","",IF(EE64+EF65&gt;=10,10,IF(EE64+EF65&lt;=-10,-10,EE64+EF65)))</f>
        <v/>
      </c>
      <c r="EF65" s="4">
        <f>IF(Z65="",0,IFERROR(VLOOKUP(Z60&amp;Z61&amp;Z62&amp;Z63&amp;Z64&amp;Z65,General!I:J,2,FALSE),0))</f>
        <v>0</v>
      </c>
      <c r="EG65" s="4">
        <f>IF(AC65="",0,IFERROR(VLOOKUP(AC60&amp;AC61&amp;AC62&amp;AC63&amp;AC64&amp;AC65,General!I:J,2,FALSE),0))</f>
        <v>0</v>
      </c>
      <c r="EH65" s="4">
        <f>IF(AF65="",0,IFERROR(VLOOKUP(AF60&amp;AF61&amp;AF62&amp;AF63&amp;AF64&amp;AF65,General!I:J,2,FALSE),0))</f>
        <v>0</v>
      </c>
      <c r="EI65" s="4">
        <f>IF(AI65="",0,IFERROR(VLOOKUP(AI60&amp;AI61&amp;AI62&amp;AI63&amp;AI64&amp;AI65,General!I:J,2,FALSE),0))</f>
        <v>0</v>
      </c>
      <c r="EJ65" s="4">
        <f>IF(AL65="",0,IFERROR(VLOOKUP(AL60&amp;AL61&amp;AL62&amp;AL63&amp;AL64&amp;AL65,General!I:J,2,FALSE),0))</f>
        <v>0</v>
      </c>
      <c r="EK65" s="4">
        <f>IF(AO65="",0,IFERROR(VLOOKUP(AO60&amp;AO61&amp;AO62&amp;AO63&amp;AO64&amp;AO65,General!I:J,2,FALSE),0))</f>
        <v>0</v>
      </c>
      <c r="EL65" s="4">
        <f>IF(AR65="",0,IFERROR(VLOOKUP(AR60&amp;AR61&amp;AR62&amp;AR63&amp;AR64&amp;AR65,General!I:J,2,FALSE),0))</f>
        <v>0</v>
      </c>
      <c r="EM65" s="4">
        <f>IF(AU65="",0,IFERROR(VLOOKUP(AU60&amp;AU61&amp;AU62&amp;AU63&amp;AU64&amp;AU65,General!I:J,2,FALSE),0))</f>
        <v>0</v>
      </c>
      <c r="EN65" s="4">
        <f>IF(AX65="",0,IFERROR(VLOOKUP(AX60&amp;AX61&amp;AX62&amp;AX63&amp;AX64&amp;AX65,General!I:J,2,FALSE),0))</f>
        <v>0</v>
      </c>
      <c r="EO65" s="4">
        <f>IF(BA65="",0,IFERROR(VLOOKUP(BA60&amp;BA61&amp;BA62&amp;BA63&amp;BA64&amp;BA65,General!I:J,2,FALSE),0))</f>
        <v>0</v>
      </c>
      <c r="EP65" s="4">
        <f>IF(BD65="",0,IFERROR(VLOOKUP(BD60&amp;BD61&amp;BD62&amp;BD63&amp;BD64&amp;BD65,General!I:J,2,FALSE),0))</f>
        <v>0</v>
      </c>
      <c r="EQ65" s="4">
        <f>IF(BG65="",0,IFERROR(VLOOKUP(BG60&amp;BG61&amp;BG62&amp;BG63&amp;BG64&amp;BG65,General!I:J,2,FALSE),0))</f>
        <v>0</v>
      </c>
      <c r="ER65" s="4">
        <f>IF(BJ65="",0,IFERROR(VLOOKUP(BJ60&amp;BJ61&amp;BJ62&amp;BJ63&amp;BJ64&amp;BJ65,General!I:J,2,FALSE),0))</f>
        <v>0</v>
      </c>
      <c r="ES65" s="4">
        <f>IF(BM65="",0,IFERROR(VLOOKUP(BM60&amp;BM61&amp;BM62&amp;BM63&amp;BM64&amp;BM65,General!I:J,2,FALSE),0))</f>
        <v>0</v>
      </c>
      <c r="ET65" s="4">
        <f>IF(BP65="",0,IFERROR(VLOOKUP(BP60&amp;BP61&amp;BP62&amp;BP63&amp;BP64&amp;BP65,General!I:J,2,FALSE),0))</f>
        <v>0</v>
      </c>
      <c r="EU65" s="4">
        <f>IF(BS65="",0,IFERROR(VLOOKUP(BS60&amp;BS61&amp;BS62&amp;BS63&amp;BS64&amp;BS65,General!I:J,2,FALSE),0))</f>
        <v>0</v>
      </c>
      <c r="EV65" s="8">
        <f>IF(BV65="",0,IFERROR(VLOOKUP(BV60&amp;BV61&amp;BV62&amp;BV63&amp;BV64&amp;BV65,General!I:J,2,FALSE),0))</f>
        <v>0</v>
      </c>
      <c r="EW65" s="1" t="str">
        <f>IF(M64="","",IF(FE64="R","S",IF(EW64="S","C",IF(S64&gt;=0,"S","C"))))</f>
        <v/>
      </c>
      <c r="EX65" s="1" t="str">
        <f>IF(OR(F61&amp;F62&amp;F63="WLW",F62&amp;F63="WW"),"Y","N")</f>
        <v>N</v>
      </c>
      <c r="EY65" s="1" t="str">
        <f ca="1">IF(OR(K61&amp;K62&amp;K63="WLW",K62&amp;K63="WW"),"Y","N")</f>
        <v>N</v>
      </c>
      <c r="EZ65" s="1" t="str">
        <f>IF(OR(R61&amp;R62&amp;R63="WLW",R62&amp;R63="WW"),"Y","N")</f>
        <v>N</v>
      </c>
      <c r="FA65" s="1" t="str">
        <f>IF(M64="","",IF(EW65="S",1,FA64+1))</f>
        <v/>
      </c>
      <c r="FB65" s="14" t="str">
        <f ca="1">IF(FB64="Y","N",IF(M64="","",(IF(AND(F64&amp;F65="WW",OR(EW64&amp;EW65="SC",EW64&amp;EW65="CC")),"Y",IF(AND(F63&amp;F64&amp;F65="WLW",FQ65&lt;&gt;"B",OR(EW63&amp;EW64&amp;EW65="SCC",EW63&amp;EW64&amp;EW65="CCC")),"Y","N")))))</f>
        <v/>
      </c>
      <c r="FC65" s="1" t="str">
        <f ca="1">IF(FC64="Y","N",IF(M64="","",IF(AND(K64&amp;K65="WW",OR(EW64&amp;EW65="SC",EW64&amp;EW65="CC")),"Y",IF(AND(K63&amp;K64&amp;K65="WLW",FS65&lt;&gt;"B",OR(EW63&amp;EW64&amp;EW65="SCC",EW63&amp;EW64&amp;EW65="CCC")),"Y","N"))))</f>
        <v/>
      </c>
      <c r="FD65" s="1" t="str">
        <f ca="1">IF(FD64="Y","N",IF(M64="","",IF(AND(R64&amp;R65="WW",OR(EW64&amp;EW65="SC",EW64&amp;EW65="CC")),"Y",IF(AND(R63&amp;R64&amp;R65="WLW",FU65&lt;&gt;"B",OR(EW63&amp;EW64&amp;EW65="SCC",EW63&amp;EW64&amp;EW65="CCC")),"Y","N"))))</f>
        <v/>
      </c>
      <c r="FE65" s="1" t="str">
        <f>IF(M64="","",IF(AND(S65&lt;0,FA65&gt;2,S65&gt;=(2-FA65)),"R","N"))</f>
        <v/>
      </c>
      <c r="FF65" s="1" t="str">
        <f>IF(M64="","",IF(DS65="B",IF(M64="P",FU65,""),IF(M64="B",FU65,"")))</f>
        <v/>
      </c>
      <c r="FG65" s="1" t="str">
        <f>IF(M64="","",IF(DS65="B",IF(M64="B",FU65,""),IF(M64="P",FU65,"")))</f>
        <v/>
      </c>
      <c r="FH65" s="1" t="str">
        <f>IF(M65="P",IF(FH64="",1,FH64+1),"")</f>
        <v/>
      </c>
      <c r="FI65" s="1" t="str">
        <f>IF(M65="B",IF(FI64="",1,FI64+1),"")</f>
        <v/>
      </c>
      <c r="FJ65" s="1" t="str">
        <f t="shared" si="92"/>
        <v>00000</v>
      </c>
      <c r="FK65" s="1" t="str">
        <f t="shared" si="93"/>
        <v>00000</v>
      </c>
      <c r="FL65" s="1" t="str">
        <f t="shared" si="94"/>
        <v>000000</v>
      </c>
      <c r="FM65" s="1" t="str">
        <f t="shared" si="95"/>
        <v>000000</v>
      </c>
      <c r="FN65" s="1" t="str">
        <f t="shared" si="96"/>
        <v>B</v>
      </c>
      <c r="FO65" s="1" t="str">
        <f t="shared" si="70"/>
        <v>B</v>
      </c>
      <c r="FP65" s="1" t="str">
        <f>IF(DW64="",DX64,DW64)&amp;F64</f>
        <v/>
      </c>
      <c r="FQ65" s="1">
        <f t="shared" ca="1" si="71"/>
        <v>0</v>
      </c>
      <c r="FR65" s="1" t="str">
        <f ca="1">IF(DY64="",DZ64,DY64)&amp;K64</f>
        <v/>
      </c>
      <c r="FS65" s="1">
        <f t="shared" ca="1" si="72"/>
        <v>0</v>
      </c>
      <c r="FT65" s="1" t="str">
        <f>IF(EA64="",EB64,EA64)&amp;R64</f>
        <v/>
      </c>
      <c r="FU65" s="1">
        <f t="shared" ca="1" si="73"/>
        <v>0</v>
      </c>
      <c r="FV65" s="1" t="str">
        <f t="shared" ca="1" si="74"/>
        <v>0</v>
      </c>
      <c r="FW65" s="1" t="str">
        <f t="shared" ca="1" si="75"/>
        <v>0</v>
      </c>
      <c r="FX65" s="1" t="str">
        <f t="shared" ca="1" si="76"/>
        <v>0</v>
      </c>
      <c r="GA65" s="1">
        <f>General!A63</f>
        <v>0</v>
      </c>
      <c r="GB65" s="1">
        <f>General!B63</f>
        <v>0</v>
      </c>
      <c r="GC65" s="1">
        <f>General!C63</f>
        <v>0</v>
      </c>
      <c r="GD65" s="1">
        <f>General!D63</f>
        <v>0</v>
      </c>
      <c r="GF65" s="1" t="str">
        <f>General!F63</f>
        <v>LLLLLL</v>
      </c>
      <c r="GG65" s="1">
        <f>General!G63</f>
        <v>-6</v>
      </c>
    </row>
    <row r="66" spans="1:189" ht="15.75" thickBot="1">
      <c r="A66" s="1">
        <v>57</v>
      </c>
      <c r="B66" s="9" t="str">
        <f>IF(M65="","",IF(EC66=ED66,"NB",IF(EC66&gt;ED66,"P"&amp;(EC66-ED66),"B"&amp;(ED66-EC66))))</f>
        <v/>
      </c>
      <c r="C66" s="49" t="str">
        <f t="shared" ca="1" si="1"/>
        <v/>
      </c>
      <c r="D66" s="44" t="str">
        <f t="shared" si="11"/>
        <v/>
      </c>
      <c r="E66" s="45" t="str">
        <f t="shared" si="12"/>
        <v/>
      </c>
      <c r="F66" s="8" t="str">
        <f t="shared" si="89"/>
        <v/>
      </c>
      <c r="H66" s="52"/>
      <c r="I66" s="44"/>
      <c r="J66" s="25" t="str">
        <f t="shared" si="13"/>
        <v/>
      </c>
      <c r="K66" s="13" t="str">
        <f t="shared" ca="1" si="14"/>
        <v/>
      </c>
      <c r="L66" s="30"/>
      <c r="M66" s="16"/>
      <c r="O66" s="9" t="str">
        <f>IF(M65="","",VLOOKUP(CZ66,General!U:V,2,FALSE))</f>
        <v/>
      </c>
      <c r="P66" s="12" t="str">
        <f>IF(M65="","",IF(W66="P",FU66,""))</f>
        <v/>
      </c>
      <c r="Q66" s="25" t="str">
        <f>IF(M65="","",IF(W66="B",FU66,""))</f>
        <v/>
      </c>
      <c r="R66" s="43" t="str">
        <f t="shared" si="15"/>
        <v/>
      </c>
      <c r="S66" s="43">
        <f t="shared" ca="1" si="16"/>
        <v>-1</v>
      </c>
      <c r="T66" s="56" t="str">
        <f>IF(M65="","",IF(EW66="S","",IF(S66&gt;=0,S66,IF(FE66="R",S66,""))))</f>
        <v/>
      </c>
      <c r="U66" s="43" t="str">
        <f>IF(M66="","",IF(T66="",SUM($T$5:$T66)+S66,SUM($T$5:$T66)))</f>
        <v/>
      </c>
      <c r="V66" s="67" t="str">
        <f t="shared" si="85"/>
        <v/>
      </c>
      <c r="W66" s="80" t="str" cm="1">
        <f t="array" aca="1" ref="W66" ca="1">IF(M65="","",INDIRECT(CZ66&amp; CR66))</f>
        <v/>
      </c>
      <c r="X66" s="72" t="str" cm="1">
        <f t="array" aca="1" ref="X66" ca="1">IF(M65="","",INDIRECT(VLOOKUP(CZ66,General!R:T,3,FALSE) &amp; CR66))</f>
        <v/>
      </c>
      <c r="Y66" s="80" t="str">
        <f>IF(M65="","",FN66)</f>
        <v/>
      </c>
      <c r="Z66" s="70" t="str">
        <f t="shared" si="17"/>
        <v/>
      </c>
      <c r="AA66" s="81" t="str">
        <f>IF(M66="","",IF(EE65+EF66&gt;=10,10,IF(EE65+EF66&lt;=-10,-10,EE65+EF66)))</f>
        <v/>
      </c>
      <c r="AB66" s="80" t="str">
        <f>IF(M65="","",IF(FN66="B","P","B"))</f>
        <v/>
      </c>
      <c r="AC66" s="70" t="str">
        <f t="shared" si="18"/>
        <v/>
      </c>
      <c r="AD66" s="81" t="str">
        <f>IF(M66="","",IF(AD65+EG66&gt;=10,10,IF(AD65+EG66&lt;=-10,-10,AD65+EG66)))</f>
        <v/>
      </c>
      <c r="AE66" s="80" t="str">
        <f>IF(M65="","",FO66)</f>
        <v/>
      </c>
      <c r="AF66" s="70" t="str">
        <f t="shared" si="19"/>
        <v/>
      </c>
      <c r="AG66" s="81" t="str">
        <f>IF(M66="","",IF(AG65+EH66&gt;=10,10,IF(AG65+EH66&lt;=-10,-10,AG65+EH66)))</f>
        <v/>
      </c>
      <c r="AH66" s="80" t="str">
        <f>IF(M65="","",IF(FO66="B","P","B"))</f>
        <v/>
      </c>
      <c r="AI66" s="70" t="str">
        <f t="shared" si="20"/>
        <v/>
      </c>
      <c r="AJ66" s="81" t="str">
        <f>IF(M66="","",IF(AJ65+EI66&gt;=10,10,IF(AJ65+EI66&lt;=-10,-10,AJ65+EI66)))</f>
        <v/>
      </c>
      <c r="AK66" s="80" t="str">
        <f t="shared" si="77"/>
        <v/>
      </c>
      <c r="AL66" s="70" t="str">
        <f t="shared" si="21"/>
        <v/>
      </c>
      <c r="AM66" s="81" t="str">
        <f>IF(M66="","",IF(AM65+EJ66&gt;=10,10,IF(AM65+EJ66&lt;=-10,-10,AM65+EJ66)))</f>
        <v/>
      </c>
      <c r="AN66" s="80" t="str">
        <f t="shared" si="22"/>
        <v/>
      </c>
      <c r="AO66" s="70" t="str">
        <f t="shared" si="23"/>
        <v/>
      </c>
      <c r="AP66" s="81" t="str">
        <f>IF(M66="","",IF(AP65+EK66&gt;=10,10,IF(AP65+EK66&lt;=-10,-10,AP65+EK66)))</f>
        <v/>
      </c>
      <c r="AQ66" s="80" t="str">
        <f t="shared" si="24"/>
        <v/>
      </c>
      <c r="AR66" s="70" t="str">
        <f t="shared" si="25"/>
        <v/>
      </c>
      <c r="AS66" s="81" t="str">
        <f>IF(M66="","",IF(AS65+EL66&gt;=10,10,IF(AS65+EL66&lt;=-10,-10,AS65+EL66)))</f>
        <v/>
      </c>
      <c r="AT66" s="80" t="str">
        <f t="shared" si="26"/>
        <v/>
      </c>
      <c r="AU66" s="70" t="str">
        <f t="shared" si="27"/>
        <v/>
      </c>
      <c r="AV66" s="81" t="str">
        <f>IF(M66="","",IF(AV65+EM66&gt;=10,10,IF(AV65+EM66&lt;=-10,-10,AV65+EM66)))</f>
        <v/>
      </c>
      <c r="AW66" s="80" t="str">
        <f t="shared" si="28"/>
        <v/>
      </c>
      <c r="AX66" s="70" t="str">
        <f t="shared" si="29"/>
        <v/>
      </c>
      <c r="AY66" s="81" t="str">
        <f>IF(M66="","",IF(AY65+EN66&gt;=10,10,IF(AY65+EN66&lt;=-10,-10,AY65+EN66)))</f>
        <v/>
      </c>
      <c r="AZ66" s="80" t="str">
        <f t="shared" si="30"/>
        <v/>
      </c>
      <c r="BA66" s="70" t="str">
        <f t="shared" si="31"/>
        <v/>
      </c>
      <c r="BB66" s="81" t="str">
        <f>IF(M66="","",IF(BB65+EO66&gt;=10,10,IF(BB65+EO66&lt;=-10,-10,BB65+EO66)))</f>
        <v/>
      </c>
      <c r="BC66" s="80" t="str">
        <f t="shared" si="32"/>
        <v/>
      </c>
      <c r="BD66" s="70" t="str">
        <f t="shared" si="33"/>
        <v/>
      </c>
      <c r="BE66" s="81" t="str">
        <f>IF(M66="","",IF(BE65+EP66&gt;=10,10,IF(BE65+EP66&lt;=-10,-10,BE65+EP66)))</f>
        <v/>
      </c>
      <c r="BF66" s="80" t="str">
        <f t="shared" si="34"/>
        <v/>
      </c>
      <c r="BG66" s="70" t="str">
        <f t="shared" si="35"/>
        <v/>
      </c>
      <c r="BH66" s="81" t="str">
        <f>IF(M66="","",IF(BH65+EQ66&gt;=10,10,IF(BH65+EQ66&lt;=-10,-10,BH65+EQ66)))</f>
        <v/>
      </c>
      <c r="BI66" s="80" t="str">
        <f t="shared" si="36"/>
        <v/>
      </c>
      <c r="BJ66" s="70" t="str">
        <f t="shared" si="37"/>
        <v/>
      </c>
      <c r="BK66" s="81" t="str">
        <f>IF(M66="","",IF(BK65+ER66&gt;=10,10,IF(BK65+ER66&lt;=-10,-10,BK65+ER66)))</f>
        <v/>
      </c>
      <c r="BL66" s="80" t="str">
        <f t="shared" si="38"/>
        <v/>
      </c>
      <c r="BM66" s="70" t="str">
        <f t="shared" si="39"/>
        <v/>
      </c>
      <c r="BN66" s="81" t="str">
        <f>IF(M66="","",IF(BN65+ES66&gt;=10,10,IF(BN65+ES66&lt;=-10,-10,BN65+ES66)))</f>
        <v/>
      </c>
      <c r="BO66" s="80" t="str">
        <f t="shared" si="40"/>
        <v/>
      </c>
      <c r="BP66" s="70" t="str">
        <f t="shared" si="41"/>
        <v/>
      </c>
      <c r="BQ66" s="81" t="str">
        <f>IF(M66="","",IF(BQ65+ET66&gt;=10,10,IF(BQ65+ET66&lt;=-10,-10,BQ65+ET66)))</f>
        <v/>
      </c>
      <c r="BR66" s="80" t="str">
        <f t="shared" si="42"/>
        <v/>
      </c>
      <c r="BS66" s="70" t="str">
        <f t="shared" si="43"/>
        <v/>
      </c>
      <c r="BT66" s="81" t="str">
        <f>IF(M66="","",IF(BT65+EU66&gt;=10,10,IF(BT65+EU66&lt;=-10,-10,BT65+EU66)))</f>
        <v/>
      </c>
      <c r="BU66" s="80" t="str">
        <f t="shared" si="44"/>
        <v/>
      </c>
      <c r="BV66" s="70" t="str">
        <f t="shared" si="45"/>
        <v/>
      </c>
      <c r="BW66" s="81" t="str">
        <f>IF(M66="","",IF(BW65+EV66&gt;=10,10,IF(BW65+EV66&lt;=-10,-10,BW65+EV66)))</f>
        <v/>
      </c>
      <c r="BX66" s="70">
        <f t="shared" si="46"/>
        <v>0</v>
      </c>
      <c r="BY66" s="70">
        <f t="shared" si="47"/>
        <v>0</v>
      </c>
      <c r="BZ66" s="72"/>
      <c r="CA66" s="80" t="str">
        <f t="shared" si="48"/>
        <v/>
      </c>
      <c r="CB66" s="70" t="str">
        <f t="shared" si="49"/>
        <v/>
      </c>
      <c r="CC66" s="70" t="str">
        <f t="shared" si="50"/>
        <v/>
      </c>
      <c r="CD66" s="70" t="str">
        <f t="shared" si="51"/>
        <v/>
      </c>
      <c r="CE66" s="70" t="str">
        <f t="shared" si="52"/>
        <v/>
      </c>
      <c r="CF66" s="70" t="str">
        <f t="shared" si="53"/>
        <v/>
      </c>
      <c r="CG66" s="70" t="str">
        <f t="shared" si="54"/>
        <v/>
      </c>
      <c r="CH66" s="70" t="str">
        <f t="shared" si="55"/>
        <v/>
      </c>
      <c r="CI66" s="70" t="str">
        <f t="shared" si="56"/>
        <v/>
      </c>
      <c r="CJ66" s="70" t="str">
        <f t="shared" si="57"/>
        <v/>
      </c>
      <c r="CK66" s="70" t="str">
        <f t="shared" si="58"/>
        <v/>
      </c>
      <c r="CL66" s="70" t="str">
        <f t="shared" si="59"/>
        <v/>
      </c>
      <c r="CM66" s="70" t="str">
        <f t="shared" si="60"/>
        <v/>
      </c>
      <c r="CN66" s="70" t="str">
        <f t="shared" si="61"/>
        <v/>
      </c>
      <c r="CO66" s="70" t="str">
        <f t="shared" si="62"/>
        <v/>
      </c>
      <c r="CP66" s="70" t="str">
        <f t="shared" si="63"/>
        <v/>
      </c>
      <c r="CQ66" s="72" t="str">
        <f t="shared" si="64"/>
        <v/>
      </c>
      <c r="CR66" s="9">
        <v>66</v>
      </c>
      <c r="CS66" s="32">
        <f t="shared" si="82"/>
        <v>61</v>
      </c>
      <c r="CT66" s="9" t="str" cm="1">
        <f t="array" ref="CT66">IFERROR(INDEX($CA$4:$CQ$4,_xlfn.AGGREGATE(15,6,COLUMN($CA$4:$CQ$4)-COLUMN($BZ$1)/($CA$66:$CQ$66=MAX($CA$66:$CQ$66)),COLUMNS(CQ$4:$CQ4))),"")</f>
        <v/>
      </c>
      <c r="CU66" s="4" t="str" cm="1">
        <f t="array" ref="CU66">IFERROR(INDEX($CA$4:$CQ$4,_xlfn.AGGREGATE(15,6,COLUMN($CA$4:$CQ$4)-COLUMN($BZ$1)/($CA$66:$CQ$66=MAX($CA$66:$CQ$66)),COLUMNS($CQ$4:CR4))),"")</f>
        <v/>
      </c>
      <c r="CV66" s="4" t="str" cm="1">
        <f t="array" ref="CV66">IFERROR(INDEX($CA$4:$CQ$4,_xlfn.AGGREGATE(15,6,COLUMN($CA$4:$CQ$4)-COLUMN($BZ$1)/($CA$66:$CQ$66=MAX($CA$66:$CQ$66)),COLUMNS($CQ$4:CS4))),"")</f>
        <v/>
      </c>
      <c r="CW66" s="8" t="str" cm="1">
        <f t="array" ref="CW66">IFERROR(INDEX($CA$4:$CQ$4,_xlfn.AGGREGATE(15,6,COLUMN($CA$4:$CQ$4)-COLUMN($BZ$1)/($CA$66:$CQ$66=MAX($CA$66:$CQ$66)),COLUMNS($CQ$4:CT4))),"")</f>
        <v/>
      </c>
      <c r="CX66" s="106" t="str">
        <f t="shared" ca="1" si="78"/>
        <v/>
      </c>
      <c r="CY66" s="4" t="str">
        <f t="shared" ca="1" si="79"/>
        <v>R</v>
      </c>
      <c r="CZ66" s="4" t="str">
        <f t="shared" ca="1" si="91"/>
        <v/>
      </c>
      <c r="DA66" s="8">
        <f>IF(DA61=4,1,DA61+1)</f>
        <v>4</v>
      </c>
      <c r="DB66" s="9" t="str">
        <f>IFERROR(VLOOKUP(CT66,General!R:S,2,FALSE),"")</f>
        <v/>
      </c>
      <c r="DC66" s="4" t="str">
        <f>IFERROR(VLOOKUP(CU66,General!R:S,2,FALSE),"")</f>
        <v/>
      </c>
      <c r="DD66" s="4" t="str">
        <f>IFERROR(VLOOKUP(CV66,General!R:S,2,FALSE),"")</f>
        <v/>
      </c>
      <c r="DE66" s="8" t="str">
        <f>IFERROR(VLOOKUP(CW66,General!R:S,2,FALSE),"")</f>
        <v/>
      </c>
      <c r="DF66" s="9">
        <f ca="1">IF(CT66="",-1,COUNTIF(INDIRECT(DB66&amp;$CR$10):INDIRECT(DB66&amp;CR66),"Y"))</f>
        <v>-1</v>
      </c>
      <c r="DG66" s="4">
        <f ca="1">IF(CU66="",-1,COUNTIF(INDIRECT(DC66&amp;$CR$10):INDIRECT(DC66&amp;CR66),"Y"))</f>
        <v>-1</v>
      </c>
      <c r="DH66" s="4">
        <f ca="1">IF(CV66="",-1,COUNTIF(INDIRECT(DD66&amp;$CR$10):INDIRECT(DD66&amp;CR66),"Y"))</f>
        <v>-1</v>
      </c>
      <c r="DI66" s="32">
        <f ca="1">IF(CW66="",-1,COUNTIF(INDIRECT(DE66&amp;$CR$10):INDIRECT(DE66&amp;CR66),"Y"))</f>
        <v>-1</v>
      </c>
      <c r="DJ66" s="9" t="str" cm="1">
        <f t="array" aca="1" ref="DJ66" ca="1">IFERROR(INDEX($CT$66:$CW$66,_xlfn.AGGREGATE(15,6,COLUMN($CT$66:$CW$66)-COLUMN($CS$66)/($DF$66:$DI$66=MAX($DF$66:$DI$66)),COLUMNS($CT$66:CT66))),"")</f>
        <v/>
      </c>
      <c r="DK66" s="9" t="str" cm="1">
        <f t="array" aca="1" ref="DK66" ca="1">IFERROR(INDEX($CT$66:$CW$66,_xlfn.AGGREGATE(15,6,COLUMN($CT$66:$CW$66)-COLUMN($CS$66)/($DF$66:$DI$66=MAX($DF$66:$DI$66)),COLUMNS($CT$66:CU66))),"")</f>
        <v/>
      </c>
      <c r="DL66" s="9" t="str" cm="1">
        <f t="array" aca="1" ref="DL66" ca="1">IFERROR(INDEX($CT$66:$CW$66,_xlfn.AGGREGATE(15,6,COLUMN($CT$66:$CW$66)-COLUMN($CS$66)/($DF$66:$DI$66=MAX($DF$66:$DI$66)),COLUMNS($CT$66:CV66))),"")</f>
        <v/>
      </c>
      <c r="DM66" s="9" t="str" cm="1">
        <f t="array" aca="1" ref="DM66" ca="1">IFERROR(INDEX($CT$66:$CW$66,_xlfn.AGGREGATE(15,6,COLUMN($CT$66:$CW$66)-COLUMN($CS$66)/($DF$66:$DI$66=MAX($DF$66:$DI$66)),COLUMNS($CT$66:CW66))),"")</f>
        <v/>
      </c>
      <c r="DN66" s="117">
        <f t="shared" ca="1" si="80"/>
        <v>4</v>
      </c>
      <c r="DO66" s="32">
        <f t="shared" ca="1" si="81"/>
        <v>4</v>
      </c>
      <c r="DP66" s="8" t="str">
        <f t="shared" ca="1" si="90"/>
        <v/>
      </c>
      <c r="DQ66" s="9" t="str">
        <f t="shared" ca="1" si="5"/>
        <v>T</v>
      </c>
      <c r="DR66" s="4" t="str">
        <f t="shared" ca="1" si="6"/>
        <v>T</v>
      </c>
      <c r="DS66" s="4" t="str">
        <f t="shared" ca="1" si="7"/>
        <v>C</v>
      </c>
      <c r="DT66" s="4" t="str">
        <f t="shared" si="86"/>
        <v/>
      </c>
      <c r="DU66" s="4" t="str">
        <f t="shared" ca="1" si="87"/>
        <v/>
      </c>
      <c r="DV66" s="4" t="str">
        <f t="shared" si="88"/>
        <v/>
      </c>
      <c r="DW66" s="1" t="str">
        <f>IF(M65="","",IF(DQ66="B",IF(M65="P",FQ66,""),IF(M64="B",FQ66,"")))</f>
        <v/>
      </c>
      <c r="DX66" s="1" t="str">
        <f>IF(M65="","",IF(DQ66="B",IF(M65="B",FQ66,""),IF(M64="P",FQ66,"")))</f>
        <v/>
      </c>
      <c r="DY66" s="1" t="str">
        <f>IF(M65="","",IF(DR66="C",IF(M65="B",FS66,""),IF(M64="B",FS66,"")))</f>
        <v/>
      </c>
      <c r="DZ66" s="1" t="str">
        <f>IF(M65="","",IF(DR66="C",IF(M65="P",FS66,""),IF(M64="P",FS66,"")))</f>
        <v/>
      </c>
      <c r="EA66" s="1" t="str">
        <f>IF(M65="","",IF(AND(DW66="L5",DZ66="L5",FG66=""),"L0",FF66))</f>
        <v/>
      </c>
      <c r="EB66" s="1" t="str">
        <f>IF(M65="","",IF(AND(DX66="L5",DZ66="L5",FF66=""),"L0",FG66))</f>
        <v/>
      </c>
      <c r="EC66" s="1">
        <f>IF(D66="",0,IF(OR(D66="B",D66="XB"),1,INT(RIGHT(D66))))+IF(I66="",0,IF(OR(I66="B",I66="XB"),1,INT(RIGHT(I66))))+IF(P66="",0,IF(OR(P66="B",P66="XB"),1,INT(RIGHT(P66))))</f>
        <v>0</v>
      </c>
      <c r="ED66" s="1">
        <f>IF(E66="",0,IF(OR(E66="B",E66="XB"),1,INT(RIGHT(E66))))+IF(J66="",0,IF(OR(J66="B",J66="XB"),1,INT(RIGHT(J66))))+IF(Q66="",0,IF(OR(Q66="B",Q66="XB"),1,INT(RIGHT(Q66))))</f>
        <v>0</v>
      </c>
      <c r="EE66" s="9" t="str">
        <f>IF(M66="","",IF(EE65+EF66&gt;=10,10,IF(EE65+EF66&lt;=-10,-10,EE65+EF66)))</f>
        <v/>
      </c>
      <c r="EF66" s="4">
        <f>IF(Z66="",0,IFERROR(VLOOKUP(Z61&amp;Z62&amp;Z63&amp;Z64&amp;Z65&amp;Z66,General!I:J,2,FALSE),0))</f>
        <v>0</v>
      </c>
      <c r="EG66" s="4">
        <f>IF(AC66="",0,IFERROR(VLOOKUP(AC61&amp;AC62&amp;AC63&amp;AC64&amp;AC65&amp;AC66,General!I:J,2,FALSE),0))</f>
        <v>0</v>
      </c>
      <c r="EH66" s="4">
        <f>IF(AF66="",0,IFERROR(VLOOKUP(AF61&amp;AF62&amp;AF63&amp;AF64&amp;AF65&amp;AF66,General!I:J,2,FALSE),0))</f>
        <v>0</v>
      </c>
      <c r="EI66" s="4">
        <f>IF(AI66="",0,IFERROR(VLOOKUP(AI61&amp;AI62&amp;AI63&amp;AI64&amp;AI65&amp;AI66,General!I:J,2,FALSE),0))</f>
        <v>0</v>
      </c>
      <c r="EJ66" s="4">
        <f>IF(AL66="",0,IFERROR(VLOOKUP(AL61&amp;AL62&amp;AL63&amp;AL64&amp;AL65&amp;AL66,General!I:J,2,FALSE),0))</f>
        <v>0</v>
      </c>
      <c r="EK66" s="4">
        <f>IF(AO66="",0,IFERROR(VLOOKUP(AO61&amp;AO62&amp;AO63&amp;AO64&amp;AO65&amp;AO66,General!I:J,2,FALSE),0))</f>
        <v>0</v>
      </c>
      <c r="EL66" s="4">
        <f>IF(AR66="",0,IFERROR(VLOOKUP(AR61&amp;AR62&amp;AR63&amp;AR64&amp;AR65&amp;AR66,General!I:J,2,FALSE),0))</f>
        <v>0</v>
      </c>
      <c r="EM66" s="4">
        <f>IF(AU66="",0,IFERROR(VLOOKUP(AU61&amp;AU62&amp;AU63&amp;AU64&amp;AU65&amp;AU66,General!I:J,2,FALSE),0))</f>
        <v>0</v>
      </c>
      <c r="EN66" s="4">
        <f>IF(AX66="",0,IFERROR(VLOOKUP(AX61&amp;AX62&amp;AX63&amp;AX64&amp;AX65&amp;AX66,General!I:J,2,FALSE),0))</f>
        <v>0</v>
      </c>
      <c r="EO66" s="4">
        <f>IF(BA66="",0,IFERROR(VLOOKUP(BA61&amp;BA62&amp;BA63&amp;BA64&amp;BA65&amp;BA66,General!I:J,2,FALSE),0))</f>
        <v>0</v>
      </c>
      <c r="EP66" s="4">
        <f>IF(BD66="",0,IFERROR(VLOOKUP(BD61&amp;BD62&amp;BD63&amp;BD64&amp;BD65&amp;BD66,General!I:J,2,FALSE),0))</f>
        <v>0</v>
      </c>
      <c r="EQ66" s="4">
        <f>IF(BG66="",0,IFERROR(VLOOKUP(BG61&amp;BG62&amp;BG63&amp;BG64&amp;BG65&amp;BG66,General!I:J,2,FALSE),0))</f>
        <v>0</v>
      </c>
      <c r="ER66" s="4">
        <f>IF(BJ66="",0,IFERROR(VLOOKUP(BJ61&amp;BJ62&amp;BJ63&amp;BJ64&amp;BJ65&amp;BJ66,General!I:J,2,FALSE),0))</f>
        <v>0</v>
      </c>
      <c r="ES66" s="4">
        <f>IF(BM66="",0,IFERROR(VLOOKUP(BM61&amp;BM62&amp;BM63&amp;BM64&amp;BM65&amp;BM66,General!I:J,2,FALSE),0))</f>
        <v>0</v>
      </c>
      <c r="ET66" s="4">
        <f>IF(BP66="",0,IFERROR(VLOOKUP(BP61&amp;BP62&amp;BP63&amp;BP64&amp;BP65&amp;BP66,General!I:J,2,FALSE),0))</f>
        <v>0</v>
      </c>
      <c r="EU66" s="4">
        <f>IF(BS66="",0,IFERROR(VLOOKUP(BS61&amp;BS62&amp;BS63&amp;BS64&amp;BS65&amp;BS66,General!I:J,2,FALSE),0))</f>
        <v>0</v>
      </c>
      <c r="EV66" s="8">
        <f>IF(BV66="",0,IFERROR(VLOOKUP(BV61&amp;BV62&amp;BV63&amp;BV64&amp;BV65&amp;BV66,General!I:J,2,FALSE),0))</f>
        <v>0</v>
      </c>
      <c r="EW66" s="1" t="str">
        <f>IF(M65="","",IF(FE65="R","S",IF(EW65="S","C",IF(S65&gt;=0,"S","C"))))</f>
        <v/>
      </c>
      <c r="EX66" s="1" t="str">
        <f>IF(OR(F62&amp;F63&amp;F64="WLW",F63&amp;F64="WW"),"Y","N")</f>
        <v>N</v>
      </c>
      <c r="EY66" s="1" t="str">
        <f ca="1">IF(OR(K62&amp;K63&amp;K64="WLW",K63&amp;K64="WW"),"Y","N")</f>
        <v>N</v>
      </c>
      <c r="EZ66" s="1" t="str">
        <f>IF(OR(R62&amp;R63&amp;R64="WLW",R63&amp;R64="WW"),"Y","N")</f>
        <v>N</v>
      </c>
      <c r="FA66" s="1" t="str">
        <f>IF(M65="","",IF(EW66="S",1,FA65+1))</f>
        <v/>
      </c>
      <c r="FB66" s="14" t="str">
        <f ca="1">IF(FB65="Y","N",IF(M65="","",(IF(AND(F65&amp;F66="WW",OR(EW65&amp;EW66="SC",EW65&amp;EW66="CC")),"Y",IF(AND(F64&amp;F65&amp;F66="WLW",FQ66&lt;&gt;"B",OR(EW64&amp;EW65&amp;EW66="SCC",EW64&amp;EW65&amp;EW66="CCC")),"Y","N")))))</f>
        <v/>
      </c>
      <c r="FC66" s="1" t="str">
        <f ca="1">IF(FC65="Y","N",IF(M65="","",IF(AND(K65&amp;K66="WW",OR(EW65&amp;EW66="SC",EW65&amp;EW66="CC")),"Y",IF(AND(K64&amp;K65&amp;K66="WLW",FS66&lt;&gt;"B",OR(EW64&amp;EW65&amp;EW66="SCC",EW64&amp;EW65&amp;EW66="CCC")),"Y","N"))))</f>
        <v/>
      </c>
      <c r="FD66" s="1" t="str">
        <f ca="1">IF(FD65="Y","N",IF(M65="","",IF(AND(R65&amp;R66="WW",OR(EW65&amp;EW66="SC",EW65&amp;EW66="CC")),"Y",IF(AND(R64&amp;R65&amp;R66="WLW",FU66&lt;&gt;"B",OR(EW64&amp;EW65&amp;EW66="SCC",EW64&amp;EW65&amp;EW66="CCC")),"Y","N"))))</f>
        <v/>
      </c>
      <c r="FE66" s="1" t="str">
        <f>IF(M65="","",IF(AND(S66&lt;0,FA66&gt;2,S66&gt;=(2-FA66)),"R","N"))</f>
        <v/>
      </c>
      <c r="FF66" s="1" t="str">
        <f>IF(M65="","",IF(DS66="B",IF(M65="P",FU66,""),IF(M65="B",FU66,"")))</f>
        <v/>
      </c>
      <c r="FG66" s="1" t="str">
        <f>IF(M65="","",IF(DS66="B",IF(M65="B",FU66,""),IF(M65="P",FU66,"")))</f>
        <v/>
      </c>
      <c r="FH66" s="1" t="str">
        <f>IF(M66="P",IF(FH65="",1,FH65+1),"")</f>
        <v/>
      </c>
      <c r="FI66" s="1" t="str">
        <f>IF(M66="B",IF(FI65="",1,FI65+1),"")</f>
        <v/>
      </c>
      <c r="FJ66" s="1" t="str">
        <f t="shared" si="92"/>
        <v>00000</v>
      </c>
      <c r="FK66" s="1" t="str">
        <f t="shared" si="93"/>
        <v>00000</v>
      </c>
      <c r="FL66" s="1" t="str">
        <f t="shared" si="94"/>
        <v>000000</v>
      </c>
      <c r="FM66" s="1" t="str">
        <f t="shared" si="95"/>
        <v>000000</v>
      </c>
      <c r="FN66" s="1" t="str">
        <f t="shared" si="96"/>
        <v>B</v>
      </c>
      <c r="FO66" s="1" t="str">
        <f t="shared" si="70"/>
        <v>B</v>
      </c>
      <c r="FP66" s="1" t="str">
        <f>IF(DW65="",DX65,DW65)&amp;F65</f>
        <v/>
      </c>
      <c r="FQ66" s="1">
        <f t="shared" ca="1" si="71"/>
        <v>0</v>
      </c>
      <c r="FR66" s="1" t="str">
        <f ca="1">IF(DY65="",DZ65,DY65)&amp;K65</f>
        <v/>
      </c>
      <c r="FS66" s="1">
        <f t="shared" ca="1" si="72"/>
        <v>0</v>
      </c>
      <c r="FT66" s="1" t="str">
        <f>IF(EA65="",EB65,EA65)&amp;R65</f>
        <v/>
      </c>
      <c r="FU66" s="1">
        <f t="shared" ca="1" si="73"/>
        <v>0</v>
      </c>
      <c r="FV66" s="1" t="str">
        <f t="shared" ca="1" si="74"/>
        <v>0</v>
      </c>
      <c r="FW66" s="1" t="str">
        <f t="shared" ca="1" si="75"/>
        <v>0</v>
      </c>
      <c r="FX66" s="1" t="str">
        <f t="shared" ca="1" si="76"/>
        <v>0</v>
      </c>
      <c r="GA66" s="1">
        <f>General!A64</f>
        <v>0</v>
      </c>
      <c r="GB66" s="1">
        <f>General!B64</f>
        <v>0</v>
      </c>
      <c r="GC66" s="1">
        <f>General!C64</f>
        <v>0</v>
      </c>
      <c r="GD66" s="1">
        <f>General!D64</f>
        <v>0</v>
      </c>
      <c r="GF66" s="1" t="str">
        <f>General!F64</f>
        <v>LLLLLW</v>
      </c>
      <c r="GG66" s="1">
        <f>General!G64</f>
        <v>1</v>
      </c>
    </row>
    <row r="67" spans="1:189" ht="15.75" thickBot="1">
      <c r="A67" s="1">
        <v>58</v>
      </c>
      <c r="B67" s="9" t="str">
        <f>IF(M66="","",IF(EC67=ED67,"NB",IF(EC67&gt;ED67,"P"&amp;(EC67-ED67),"B"&amp;(ED67-EC67))))</f>
        <v/>
      </c>
      <c r="C67" s="49" t="str">
        <f t="shared" ca="1" si="1"/>
        <v/>
      </c>
      <c r="D67" s="44" t="str">
        <f t="shared" si="11"/>
        <v/>
      </c>
      <c r="E67" s="45" t="str">
        <f t="shared" si="12"/>
        <v/>
      </c>
      <c r="F67" s="8" t="str">
        <f t="shared" si="89"/>
        <v/>
      </c>
      <c r="H67" s="52"/>
      <c r="I67" s="44"/>
      <c r="J67" s="25" t="str">
        <f t="shared" si="13"/>
        <v/>
      </c>
      <c r="K67" s="13" t="str">
        <f t="shared" ca="1" si="14"/>
        <v/>
      </c>
      <c r="L67" s="30"/>
      <c r="M67" s="16"/>
      <c r="O67" s="9" t="str">
        <f>IF(M66="","",VLOOKUP(CZ67,General!U:V,2,FALSE))</f>
        <v/>
      </c>
      <c r="P67" s="12" t="str">
        <f>IF(M66="","",IF(W67="P",FU67,""))</f>
        <v/>
      </c>
      <c r="Q67" s="25" t="str">
        <f>IF(M66="","",IF(W67="B",FU67,""))</f>
        <v/>
      </c>
      <c r="R67" s="43" t="str">
        <f t="shared" si="15"/>
        <v/>
      </c>
      <c r="S67" s="43">
        <f t="shared" ca="1" si="16"/>
        <v>-1</v>
      </c>
      <c r="T67" s="56" t="str">
        <f>IF(M66="","",IF(EW67="S","",IF(S67&gt;=0,S67,IF(FE67="R",S67,""))))</f>
        <v/>
      </c>
      <c r="U67" s="43" t="str">
        <f>IF(M67="","",IF(T67="",SUM($T$5:$T67)+S67,SUM($T$5:$T67)))</f>
        <v/>
      </c>
      <c r="V67" s="67" t="str">
        <f t="shared" si="85"/>
        <v/>
      </c>
      <c r="W67" s="80" t="str" cm="1">
        <f t="array" aca="1" ref="W67" ca="1">IF(M66="","",INDIRECT(CZ67&amp; CR67))</f>
        <v/>
      </c>
      <c r="X67" s="72" t="str" cm="1">
        <f t="array" aca="1" ref="X67" ca="1">IF(M66="","",INDIRECT(VLOOKUP(CZ67,General!R:T,3,FALSE) &amp; CR67))</f>
        <v/>
      </c>
      <c r="Y67" s="80" t="str">
        <f>IF(M66="","",FN67)</f>
        <v/>
      </c>
      <c r="Z67" s="70" t="str">
        <f t="shared" si="17"/>
        <v/>
      </c>
      <c r="AA67" s="81" t="str">
        <f>IF(M67="","",IF(EE66+EF67&gt;=10,10,IF(EE66+EF67&lt;=-10,-10,EE66+EF67)))</f>
        <v/>
      </c>
      <c r="AB67" s="80" t="str">
        <f>IF(M66="","",IF(FN67="B","P","B"))</f>
        <v/>
      </c>
      <c r="AC67" s="70" t="str">
        <f t="shared" si="18"/>
        <v/>
      </c>
      <c r="AD67" s="81" t="str">
        <f>IF(M67="","",IF(AD66+EG67&gt;=10,10,IF(AD66+EG67&lt;=-10,-10,AD66+EG67)))</f>
        <v/>
      </c>
      <c r="AE67" s="80" t="str">
        <f>IF(M66="","",FO67)</f>
        <v/>
      </c>
      <c r="AF67" s="70" t="str">
        <f t="shared" si="19"/>
        <v/>
      </c>
      <c r="AG67" s="81" t="str">
        <f>IF(M67="","",IF(AG66+EH67&gt;=10,10,IF(AG66+EH67&lt;=-10,-10,AG66+EH67)))</f>
        <v/>
      </c>
      <c r="AH67" s="80" t="str">
        <f>IF(M66="","",IF(FO67="B","P","B"))</f>
        <v/>
      </c>
      <c r="AI67" s="70" t="str">
        <f t="shared" si="20"/>
        <v/>
      </c>
      <c r="AJ67" s="81" t="str">
        <f>IF(M67="","",IF(AJ66+EI67&gt;=10,10,IF(AJ66+EI67&lt;=-10,-10,AJ66+EI67)))</f>
        <v/>
      </c>
      <c r="AK67" s="80" t="str">
        <f t="shared" si="77"/>
        <v/>
      </c>
      <c r="AL67" s="70" t="str">
        <f t="shared" si="21"/>
        <v/>
      </c>
      <c r="AM67" s="81" t="str">
        <f>IF(M67="","",IF(AM66+EJ67&gt;=10,10,IF(AM66+EJ67&lt;=-10,-10,AM66+EJ67)))</f>
        <v/>
      </c>
      <c r="AN67" s="80" t="str">
        <f t="shared" si="22"/>
        <v/>
      </c>
      <c r="AO67" s="70" t="str">
        <f t="shared" si="23"/>
        <v/>
      </c>
      <c r="AP67" s="81" t="str">
        <f>IF(M67="","",IF(AP66+EK67&gt;=10,10,IF(AP66+EK67&lt;=-10,-10,AP66+EK67)))</f>
        <v/>
      </c>
      <c r="AQ67" s="80" t="str">
        <f t="shared" si="24"/>
        <v/>
      </c>
      <c r="AR67" s="70" t="str">
        <f t="shared" si="25"/>
        <v/>
      </c>
      <c r="AS67" s="81" t="str">
        <f>IF(M67="","",IF(AS66+EL67&gt;=10,10,IF(AS66+EL67&lt;=-10,-10,AS66+EL67)))</f>
        <v/>
      </c>
      <c r="AT67" s="80" t="str">
        <f t="shared" si="26"/>
        <v/>
      </c>
      <c r="AU67" s="70" t="str">
        <f t="shared" si="27"/>
        <v/>
      </c>
      <c r="AV67" s="81" t="str">
        <f>IF(M67="","",IF(AV66+EM67&gt;=10,10,IF(AV66+EM67&lt;=-10,-10,AV66+EM67)))</f>
        <v/>
      </c>
      <c r="AW67" s="80" t="str">
        <f t="shared" si="28"/>
        <v/>
      </c>
      <c r="AX67" s="70" t="str">
        <f t="shared" si="29"/>
        <v/>
      </c>
      <c r="AY67" s="81" t="str">
        <f>IF(M67="","",IF(AY66+EN67&gt;=10,10,IF(AY66+EN67&lt;=-10,-10,AY66+EN67)))</f>
        <v/>
      </c>
      <c r="AZ67" s="80" t="str">
        <f t="shared" si="30"/>
        <v/>
      </c>
      <c r="BA67" s="70" t="str">
        <f t="shared" si="31"/>
        <v/>
      </c>
      <c r="BB67" s="81" t="str">
        <f>IF(M67="","",IF(BB66+EO67&gt;=10,10,IF(BB66+EO67&lt;=-10,-10,BB66+EO67)))</f>
        <v/>
      </c>
      <c r="BC67" s="80" t="str">
        <f t="shared" si="32"/>
        <v/>
      </c>
      <c r="BD67" s="70" t="str">
        <f t="shared" si="33"/>
        <v/>
      </c>
      <c r="BE67" s="81" t="str">
        <f>IF(M67="","",IF(BE66+EP67&gt;=10,10,IF(BE66+EP67&lt;=-10,-10,BE66+EP67)))</f>
        <v/>
      </c>
      <c r="BF67" s="80" t="str">
        <f t="shared" si="34"/>
        <v/>
      </c>
      <c r="BG67" s="70" t="str">
        <f t="shared" si="35"/>
        <v/>
      </c>
      <c r="BH67" s="81" t="str">
        <f>IF(M67="","",IF(BH66+EQ67&gt;=10,10,IF(BH66+EQ67&lt;=-10,-10,BH66+EQ67)))</f>
        <v/>
      </c>
      <c r="BI67" s="80" t="str">
        <f t="shared" si="36"/>
        <v/>
      </c>
      <c r="BJ67" s="70" t="str">
        <f t="shared" si="37"/>
        <v/>
      </c>
      <c r="BK67" s="81" t="str">
        <f>IF(M67="","",IF(BK66+ER67&gt;=10,10,IF(BK66+ER67&lt;=-10,-10,BK66+ER67)))</f>
        <v/>
      </c>
      <c r="BL67" s="80" t="str">
        <f t="shared" si="38"/>
        <v/>
      </c>
      <c r="BM67" s="70" t="str">
        <f t="shared" si="39"/>
        <v/>
      </c>
      <c r="BN67" s="81" t="str">
        <f>IF(M67="","",IF(BN66+ES67&gt;=10,10,IF(BN66+ES67&lt;=-10,-10,BN66+ES67)))</f>
        <v/>
      </c>
      <c r="BO67" s="80" t="str">
        <f t="shared" si="40"/>
        <v/>
      </c>
      <c r="BP67" s="70" t="str">
        <f t="shared" si="41"/>
        <v/>
      </c>
      <c r="BQ67" s="81" t="str">
        <f>IF(M67="","",IF(BQ66+ET67&gt;=10,10,IF(BQ66+ET67&lt;=-10,-10,BQ66+ET67)))</f>
        <v/>
      </c>
      <c r="BR67" s="80" t="str">
        <f t="shared" si="42"/>
        <v/>
      </c>
      <c r="BS67" s="70" t="str">
        <f t="shared" si="43"/>
        <v/>
      </c>
      <c r="BT67" s="81" t="str">
        <f>IF(M67="","",IF(BT66+EU67&gt;=10,10,IF(BT66+EU67&lt;=-10,-10,BT66+EU67)))</f>
        <v/>
      </c>
      <c r="BU67" s="80" t="str">
        <f t="shared" si="44"/>
        <v/>
      </c>
      <c r="BV67" s="70" t="str">
        <f t="shared" si="45"/>
        <v/>
      </c>
      <c r="BW67" s="81" t="str">
        <f>IF(M67="","",IF(BW66+EV67&gt;=10,10,IF(BW66+EV67&lt;=-10,-10,BW66+EV67)))</f>
        <v/>
      </c>
      <c r="BX67" s="70">
        <f t="shared" si="46"/>
        <v>0</v>
      </c>
      <c r="BY67" s="70">
        <f t="shared" si="47"/>
        <v>0</v>
      </c>
      <c r="BZ67" s="72"/>
      <c r="CA67" s="80" t="str">
        <f t="shared" si="48"/>
        <v/>
      </c>
      <c r="CB67" s="70" t="str">
        <f t="shared" si="49"/>
        <v/>
      </c>
      <c r="CC67" s="70" t="str">
        <f t="shared" si="50"/>
        <v/>
      </c>
      <c r="CD67" s="70" t="str">
        <f t="shared" si="51"/>
        <v/>
      </c>
      <c r="CE67" s="70" t="str">
        <f t="shared" si="52"/>
        <v/>
      </c>
      <c r="CF67" s="70" t="str">
        <f t="shared" si="53"/>
        <v/>
      </c>
      <c r="CG67" s="70" t="str">
        <f t="shared" si="54"/>
        <v/>
      </c>
      <c r="CH67" s="70" t="str">
        <f t="shared" si="55"/>
        <v/>
      </c>
      <c r="CI67" s="70" t="str">
        <f t="shared" si="56"/>
        <v/>
      </c>
      <c r="CJ67" s="70" t="str">
        <f t="shared" si="57"/>
        <v/>
      </c>
      <c r="CK67" s="70" t="str">
        <f t="shared" si="58"/>
        <v/>
      </c>
      <c r="CL67" s="70" t="str">
        <f t="shared" si="59"/>
        <v/>
      </c>
      <c r="CM67" s="70" t="str">
        <f t="shared" si="60"/>
        <v/>
      </c>
      <c r="CN67" s="70" t="str">
        <f t="shared" si="61"/>
        <v/>
      </c>
      <c r="CO67" s="70" t="str">
        <f t="shared" si="62"/>
        <v/>
      </c>
      <c r="CP67" s="70" t="str">
        <f t="shared" si="63"/>
        <v/>
      </c>
      <c r="CQ67" s="72" t="str">
        <f t="shared" si="64"/>
        <v/>
      </c>
      <c r="CR67" s="9">
        <v>67</v>
      </c>
      <c r="CS67" s="32">
        <f t="shared" si="82"/>
        <v>62</v>
      </c>
      <c r="CT67" s="9" t="str" cm="1">
        <f t="array" ref="CT67">IFERROR(INDEX($CA$4:$CQ$4,_xlfn.AGGREGATE(15,6,COLUMN($CA$4:$CQ$4)-COLUMN($BZ$1)/($CA$67:$CQ$67=MAX($CA$67:$CQ$67)),COLUMNS(CQ$4:$CQ4))),"")</f>
        <v/>
      </c>
      <c r="CU67" s="4" t="str" cm="1">
        <f t="array" ref="CU67">IFERROR(INDEX($CA$4:$CQ$4,_xlfn.AGGREGATE(15,6,COLUMN($CA$4:$CQ$4)-COLUMN($BZ$1)/($CA$67:$CQ$67=MAX($CA$67:$CQ$67)),COLUMNS($CQ$4:CR4))),"")</f>
        <v/>
      </c>
      <c r="CV67" s="4" t="str" cm="1">
        <f t="array" ref="CV67">IFERROR(INDEX($CA$4:$CQ$4,_xlfn.AGGREGATE(15,6,COLUMN($CA$4:$CQ$4)-COLUMN($BZ$1)/($CA$67:$CQ$67=MAX($CA$67:$CQ$67)),COLUMNS($CQ$4:CS4))),"")</f>
        <v/>
      </c>
      <c r="CW67" s="8" t="str" cm="1">
        <f t="array" ref="CW67">IFERROR(INDEX($CA$4:$CQ$4,_xlfn.AGGREGATE(15,6,COLUMN($CA$4:$CQ$4)-COLUMN($BZ$1)/($CA$67:$CQ$67=MAX($CA$67:$CQ$67)),COLUMNS($CQ$4:CT4))),"")</f>
        <v/>
      </c>
      <c r="CX67" s="106" t="str">
        <f t="shared" ca="1" si="78"/>
        <v/>
      </c>
      <c r="CY67" s="4" t="str">
        <f t="shared" ca="1" si="79"/>
        <v>R</v>
      </c>
      <c r="CZ67" s="4" t="str">
        <f t="shared" ca="1" si="91"/>
        <v/>
      </c>
      <c r="DA67" s="8"/>
      <c r="DB67" s="9" t="str">
        <f>IFERROR(VLOOKUP(CT67,General!R:S,2,FALSE),"")</f>
        <v/>
      </c>
      <c r="DC67" s="4" t="str">
        <f>IFERROR(VLOOKUP(CU67,General!R:S,2,FALSE),"")</f>
        <v/>
      </c>
      <c r="DD67" s="4" t="str">
        <f>IFERROR(VLOOKUP(CV67,General!R:S,2,FALSE),"")</f>
        <v/>
      </c>
      <c r="DE67" s="8" t="str">
        <f>IFERROR(VLOOKUP(CW67,General!R:S,2,FALSE),"")</f>
        <v/>
      </c>
      <c r="DF67" s="9">
        <f ca="1">IF(CT67="",-1,COUNTIF(INDIRECT(DB67&amp;$CR$10):INDIRECT(DB67&amp;CR67),"Y"))</f>
        <v>-1</v>
      </c>
      <c r="DG67" s="4">
        <f ca="1">IF(CU67="",-1,COUNTIF(INDIRECT(DC67&amp;$CR$10):INDIRECT(DC67&amp;CR67),"Y"))</f>
        <v>-1</v>
      </c>
      <c r="DH67" s="4">
        <f ca="1">IF(CV67="",-1,COUNTIF(INDIRECT(DD67&amp;$CR$10):INDIRECT(DD67&amp;CR67),"Y"))</f>
        <v>-1</v>
      </c>
      <c r="DI67" s="32">
        <f ca="1">IF(CW67="",-1,COUNTIF(INDIRECT(DE67&amp;$CR$10):INDIRECT(DE67&amp;CR67),"Y"))</f>
        <v>-1</v>
      </c>
      <c r="DJ67" s="9" t="str" cm="1">
        <f t="array" aca="1" ref="DJ67" ca="1">IFERROR(INDEX($CT$67:$CW$67,_xlfn.AGGREGATE(15,6,COLUMN($CT$67:$CW$67)-COLUMN($CS$67)/($DF$67:$DI$67=MAX($DF$67:$DI$67)),COLUMNS($CT$67:CT67))),"")</f>
        <v/>
      </c>
      <c r="DK67" s="9" t="str" cm="1">
        <f t="array" aca="1" ref="DK67" ca="1">IFERROR(INDEX($CT$67:$CW$67,_xlfn.AGGREGATE(15,6,COLUMN($CT$67:$CW$67)-COLUMN($CS$67)/($DF$67:$DI$67=MAX($DF$67:$DI$67)),COLUMNS($CT$67:CU67))),"")</f>
        <v/>
      </c>
      <c r="DL67" s="9" t="str" cm="1">
        <f t="array" aca="1" ref="DL67" ca="1">IFERROR(INDEX($CT$67:$CW$67,_xlfn.AGGREGATE(15,6,COLUMN($CT$67:$CW$67)-COLUMN($CS$67)/($DF$67:$DI$67=MAX($DF$67:$DI$67)),COLUMNS($CT$67:CV67))),"")</f>
        <v/>
      </c>
      <c r="DM67" s="9" t="str" cm="1">
        <f t="array" aca="1" ref="DM67" ca="1">IFERROR(INDEX($CT$67:$CW$67,_xlfn.AGGREGATE(15,6,COLUMN($CT$67:$CW$67)-COLUMN($CS$67)/($DF$67:$DI$67=MAX($DF$67:$DI$67)),COLUMNS($CT$67:CW67))),"")</f>
        <v/>
      </c>
      <c r="DN67" s="117">
        <f t="shared" ca="1" si="80"/>
        <v>4</v>
      </c>
      <c r="DO67" s="32">
        <f t="shared" ca="1" si="81"/>
        <v>0</v>
      </c>
      <c r="DP67" s="8" t="str">
        <f t="shared" ca="1" si="90"/>
        <v/>
      </c>
      <c r="DQ67" s="9" t="str">
        <f t="shared" ca="1" si="5"/>
        <v>T</v>
      </c>
      <c r="DR67" s="4" t="str">
        <f t="shared" ca="1" si="6"/>
        <v>T</v>
      </c>
      <c r="DS67" s="4" t="str">
        <f t="shared" ca="1" si="7"/>
        <v>C</v>
      </c>
      <c r="DT67" s="4" t="str">
        <f t="shared" si="86"/>
        <v/>
      </c>
      <c r="DU67" s="4" t="str">
        <f t="shared" ca="1" si="87"/>
        <v/>
      </c>
      <c r="DV67" s="4" t="str">
        <f t="shared" si="88"/>
        <v/>
      </c>
      <c r="DW67" s="1" t="str">
        <f>IF(M66="","",IF(DQ67="B",IF(M66="P",FQ67,""),IF(M65="B",FQ67,"")))</f>
        <v/>
      </c>
      <c r="DX67" s="1" t="str">
        <f>IF(M66="","",IF(DQ67="B",IF(M66="B",FQ67,""),IF(M65="P",FQ67,"")))</f>
        <v/>
      </c>
      <c r="DY67" s="1" t="str">
        <f>IF(M66="","",IF(DR67="C",IF(M66="B",FS67,""),IF(M65="B",FS67,"")))</f>
        <v/>
      </c>
      <c r="DZ67" s="1" t="str">
        <f>IF(M66="","",IF(DR67="C",IF(M66="P",FS67,""),IF(M65="P",FS67,"")))</f>
        <v/>
      </c>
      <c r="EA67" s="1" t="str">
        <f>IF(M66="","",IF(AND(DW67="L5",DZ67="L5",FG67=""),"L0",FF67))</f>
        <v/>
      </c>
      <c r="EB67" s="1" t="str">
        <f>IF(M66="","",IF(AND(DX67="L5",DZ67="L5",FF67=""),"L0",FG67))</f>
        <v/>
      </c>
      <c r="EC67" s="1">
        <f>IF(D67="",0,IF(OR(D67="B",D67="XB"),1,INT(RIGHT(D67))))+IF(I67="",0,IF(OR(I67="B",I67="XB"),1,INT(RIGHT(I67))))+IF(P67="",0,IF(OR(P67="B",P67="XB"),1,INT(RIGHT(P67))))</f>
        <v>0</v>
      </c>
      <c r="ED67" s="1">
        <f>IF(E67="",0,IF(OR(E67="B",E67="XB"),1,INT(RIGHT(E67))))+IF(J67="",0,IF(OR(J67="B",J67="XB"),1,INT(RIGHT(J67))))+IF(Q67="",0,IF(OR(Q67="B",Q67="XB"),1,INT(RIGHT(Q67))))</f>
        <v>0</v>
      </c>
      <c r="EE67" s="9" t="str">
        <f>IF(M67="","",IF(EE66+EF67&gt;=10,10,IF(EE66+EF67&lt;=-10,-10,EE66+EF67)))</f>
        <v/>
      </c>
      <c r="EF67" s="4">
        <f>IF(Z67="",0,IFERROR(VLOOKUP(Z62&amp;Z63&amp;Z64&amp;Z65&amp;Z66&amp;Z67,General!I:J,2,FALSE),0))</f>
        <v>0</v>
      </c>
      <c r="EG67" s="4">
        <f>IF(AC67="",0,IFERROR(VLOOKUP(AC62&amp;AC63&amp;AC64&amp;AC65&amp;AC66&amp;AC67,General!I:J,2,FALSE),0))</f>
        <v>0</v>
      </c>
      <c r="EH67" s="4">
        <f>IF(AF67="",0,IFERROR(VLOOKUP(AF62&amp;AF63&amp;AF64&amp;AF65&amp;AF66&amp;AF67,General!I:J,2,FALSE),0))</f>
        <v>0</v>
      </c>
      <c r="EI67" s="4">
        <f>IF(AI67="",0,IFERROR(VLOOKUP(AI62&amp;AI63&amp;AI64&amp;AI65&amp;AI66&amp;AI67,General!I:J,2,FALSE),0))</f>
        <v>0</v>
      </c>
      <c r="EJ67" s="4">
        <f>IF(AL67="",0,IFERROR(VLOOKUP(AL62&amp;AL63&amp;AL64&amp;AL65&amp;AL66&amp;AL67,General!I:J,2,FALSE),0))</f>
        <v>0</v>
      </c>
      <c r="EK67" s="4">
        <f>IF(AO67="",0,IFERROR(VLOOKUP(AO62&amp;AO63&amp;AO64&amp;AO65&amp;AO66&amp;AO67,General!I:J,2,FALSE),0))</f>
        <v>0</v>
      </c>
      <c r="EL67" s="4">
        <f>IF(AR67="",0,IFERROR(VLOOKUP(AR62&amp;AR63&amp;AR64&amp;AR65&amp;AR66&amp;AR67,General!I:J,2,FALSE),0))</f>
        <v>0</v>
      </c>
      <c r="EM67" s="4">
        <f>IF(AU67="",0,IFERROR(VLOOKUP(AU62&amp;AU63&amp;AU64&amp;AU65&amp;AU66&amp;AU67,General!I:J,2,FALSE),0))</f>
        <v>0</v>
      </c>
      <c r="EN67" s="4">
        <f>IF(AX67="",0,IFERROR(VLOOKUP(AX62&amp;AX63&amp;AX64&amp;AX65&amp;AX66&amp;AX67,General!I:J,2,FALSE),0))</f>
        <v>0</v>
      </c>
      <c r="EO67" s="4">
        <f>IF(BA67="",0,IFERROR(VLOOKUP(BA62&amp;BA63&amp;BA64&amp;BA65&amp;BA66&amp;BA67,General!I:J,2,FALSE),0))</f>
        <v>0</v>
      </c>
      <c r="EP67" s="4">
        <f>IF(BD67="",0,IFERROR(VLOOKUP(BD62&amp;BD63&amp;BD64&amp;BD65&amp;BD66&amp;BD67,General!I:J,2,FALSE),0))</f>
        <v>0</v>
      </c>
      <c r="EQ67" s="4">
        <f>IF(BG67="",0,IFERROR(VLOOKUP(BG62&amp;BG63&amp;BG64&amp;BG65&amp;BG66&amp;BG67,General!I:J,2,FALSE),0))</f>
        <v>0</v>
      </c>
      <c r="ER67" s="4">
        <f>IF(BJ67="",0,IFERROR(VLOOKUP(BJ62&amp;BJ63&amp;BJ64&amp;BJ65&amp;BJ66&amp;BJ67,General!I:J,2,FALSE),0))</f>
        <v>0</v>
      </c>
      <c r="ES67" s="4">
        <f>IF(BM67="",0,IFERROR(VLOOKUP(BM62&amp;BM63&amp;BM64&amp;BM65&amp;BM66&amp;BM67,General!I:J,2,FALSE),0))</f>
        <v>0</v>
      </c>
      <c r="ET67" s="4">
        <f>IF(BP67="",0,IFERROR(VLOOKUP(BP62&amp;BP63&amp;BP64&amp;BP65&amp;BP66&amp;BP67,General!I:J,2,FALSE),0))</f>
        <v>0</v>
      </c>
      <c r="EU67" s="4">
        <f>IF(BS67="",0,IFERROR(VLOOKUP(BS62&amp;BS63&amp;BS64&amp;BS65&amp;BS66&amp;BS67,General!I:J,2,FALSE),0))</f>
        <v>0</v>
      </c>
      <c r="EV67" s="8">
        <f>IF(BV67="",0,IFERROR(VLOOKUP(BV62&amp;BV63&amp;BV64&amp;BV65&amp;BV66&amp;BV67,General!I:J,2,FALSE),0))</f>
        <v>0</v>
      </c>
      <c r="EW67" s="1" t="str">
        <f>IF(M66="","",IF(FE66="R","S",IF(EW66="S","C",IF(S66&gt;=0,"S","C"))))</f>
        <v/>
      </c>
      <c r="EX67" s="1" t="str">
        <f>IF(OR(F63&amp;F64&amp;F65="WLW",F64&amp;F65="WW"),"Y","N")</f>
        <v>N</v>
      </c>
      <c r="EY67" s="1" t="str">
        <f ca="1">IF(OR(K63&amp;K64&amp;K65="WLW",K64&amp;K65="WW"),"Y","N")</f>
        <v>N</v>
      </c>
      <c r="EZ67" s="1" t="str">
        <f>IF(OR(R63&amp;R64&amp;R65="WLW",R64&amp;R65="WW"),"Y","N")</f>
        <v>N</v>
      </c>
      <c r="FA67" s="1" t="str">
        <f>IF(M66="","",IF(EW67="S",1,FA66+1))</f>
        <v/>
      </c>
      <c r="FB67" s="14" t="str">
        <f ca="1">IF(FB66="Y","N",IF(M66="","",(IF(AND(F66&amp;F67="WW",OR(EW66&amp;EW67="SC",EW66&amp;EW67="CC")),"Y",IF(AND(F65&amp;F66&amp;F67="WLW",FQ67&lt;&gt;"B",OR(EW65&amp;EW66&amp;EW67="SCC",EW65&amp;EW66&amp;EW67="CCC")),"Y","N")))))</f>
        <v/>
      </c>
      <c r="FC67" s="1" t="str">
        <f ca="1">IF(FC66="Y","N",IF(M66="","",IF(AND(K66&amp;K67="WW",OR(EW66&amp;EW67="SC",EW66&amp;EW67="CC")),"Y",IF(AND(K65&amp;K66&amp;K67="WLW",FS67&lt;&gt;"B",OR(EW65&amp;EW66&amp;EW67="SCC",EW65&amp;EW66&amp;EW67="CCC")),"Y","N"))))</f>
        <v/>
      </c>
      <c r="FD67" s="1" t="str">
        <f ca="1">IF(FD66="Y","N",IF(M66="","",IF(AND(R66&amp;R67="WW",OR(EW66&amp;EW67="SC",EW66&amp;EW67="CC")),"Y",IF(AND(R65&amp;R66&amp;R67="WLW",FU67&lt;&gt;"B",OR(EW65&amp;EW66&amp;EW67="SCC",EW65&amp;EW66&amp;EW67="CCC")),"Y","N"))))</f>
        <v/>
      </c>
      <c r="FE67" s="1" t="str">
        <f>IF(M66="","",IF(AND(S67&lt;0,FA67&gt;2,S67&gt;=(2-FA67)),"R","N"))</f>
        <v/>
      </c>
      <c r="FF67" s="1" t="str">
        <f>IF(M66="","",IF(DS67="B",IF(M66="P",FU67,""),IF(M66="B",FU67,"")))</f>
        <v/>
      </c>
      <c r="FG67" s="1" t="str">
        <f>IF(M66="","",IF(DS67="B",IF(M66="B",FU67,""),IF(M66="P",FU67,"")))</f>
        <v/>
      </c>
      <c r="FH67" s="1" t="str">
        <f>IF(M67="P",IF(FH66="",1,FH66+1),"")</f>
        <v/>
      </c>
      <c r="FI67" s="1" t="str">
        <f>IF(M67="B",IF(FI66="",1,FI66+1),"")</f>
        <v/>
      </c>
      <c r="FJ67" s="1" t="str">
        <f t="shared" si="92"/>
        <v>00000</v>
      </c>
      <c r="FK67" s="1" t="str">
        <f t="shared" si="93"/>
        <v>00000</v>
      </c>
      <c r="FL67" s="1" t="str">
        <f t="shared" si="94"/>
        <v>000000</v>
      </c>
      <c r="FM67" s="1" t="str">
        <f t="shared" si="95"/>
        <v>000000</v>
      </c>
      <c r="FN67" s="1" t="str">
        <f t="shared" si="96"/>
        <v>B</v>
      </c>
      <c r="FO67" s="1" t="str">
        <f t="shared" si="70"/>
        <v>B</v>
      </c>
      <c r="FP67" s="1" t="str">
        <f>IF(DW66="",DX66,DW66)&amp;F66</f>
        <v/>
      </c>
      <c r="FQ67" s="1">
        <f t="shared" ca="1" si="71"/>
        <v>0</v>
      </c>
      <c r="FR67" s="1" t="str">
        <f ca="1">IF(DY66="",DZ66,DY66)&amp;K66</f>
        <v/>
      </c>
      <c r="FS67" s="1">
        <f t="shared" ca="1" si="72"/>
        <v>0</v>
      </c>
      <c r="FT67" s="1" t="str">
        <f>IF(EA66="",EB66,EA66)&amp;R66</f>
        <v/>
      </c>
      <c r="FU67" s="1">
        <f t="shared" ca="1" si="73"/>
        <v>0</v>
      </c>
      <c r="FV67" s="1" t="str">
        <f t="shared" ca="1" si="74"/>
        <v>0</v>
      </c>
      <c r="FW67" s="1" t="str">
        <f t="shared" ca="1" si="75"/>
        <v>0</v>
      </c>
      <c r="FX67" s="1" t="str">
        <f t="shared" ca="1" si="76"/>
        <v>0</v>
      </c>
      <c r="GA67" s="1">
        <f>General!A65</f>
        <v>0</v>
      </c>
      <c r="GB67" s="1">
        <f>General!B65</f>
        <v>0</v>
      </c>
      <c r="GC67" s="1">
        <f>General!C65</f>
        <v>0</v>
      </c>
      <c r="GD67" s="1">
        <f>General!D65</f>
        <v>0</v>
      </c>
      <c r="GF67" s="1" t="str">
        <f>General!F65</f>
        <v>LLLLWL</v>
      </c>
      <c r="GG67" s="1">
        <f>General!G65</f>
        <v>-1</v>
      </c>
    </row>
    <row r="68" spans="1:189" ht="15.75" thickBot="1">
      <c r="A68" s="1">
        <v>59</v>
      </c>
      <c r="B68" s="9" t="str">
        <f>IF(M67="","",IF(EC68=ED68,"NB",IF(EC68&gt;ED68,"P"&amp;(EC68-ED68),"B"&amp;(ED68-EC68))))</f>
        <v/>
      </c>
      <c r="C68" s="49" t="str">
        <f t="shared" ca="1" si="1"/>
        <v/>
      </c>
      <c r="D68" s="44" t="str">
        <f t="shared" si="11"/>
        <v/>
      </c>
      <c r="E68" s="45" t="str">
        <f t="shared" si="12"/>
        <v/>
      </c>
      <c r="F68" s="8" t="str">
        <f t="shared" si="89"/>
        <v/>
      </c>
      <c r="H68" s="52"/>
      <c r="I68" s="44"/>
      <c r="J68" s="25" t="str">
        <f t="shared" si="13"/>
        <v/>
      </c>
      <c r="K68" s="13" t="str">
        <f t="shared" ca="1" si="14"/>
        <v/>
      </c>
      <c r="L68" s="30"/>
      <c r="M68" s="16"/>
      <c r="O68" s="9" t="str">
        <f>IF(M67="","",VLOOKUP(CZ68,General!U:V,2,FALSE))</f>
        <v/>
      </c>
      <c r="P68" s="12" t="str">
        <f>IF(M67="","",IF(W68="P",FU68,""))</f>
        <v/>
      </c>
      <c r="Q68" s="25" t="str">
        <f>IF(M67="","",IF(W68="B",FU68,""))</f>
        <v/>
      </c>
      <c r="R68" s="43" t="str">
        <f t="shared" si="15"/>
        <v/>
      </c>
      <c r="S68" s="43">
        <f t="shared" ca="1" si="16"/>
        <v>-1</v>
      </c>
      <c r="T68" s="56" t="str">
        <f>IF(M67="","",IF(EW68="S","",IF(S68&gt;=0,S68,IF(FE68="R",S68,""))))</f>
        <v/>
      </c>
      <c r="U68" s="43" t="str">
        <f>IF(M68="","",IF(T68="",SUM($T$5:$T68)+S68,SUM($T$5:$T68)))</f>
        <v/>
      </c>
      <c r="V68" s="67" t="str">
        <f t="shared" si="85"/>
        <v/>
      </c>
      <c r="W68" s="80" t="str" cm="1">
        <f t="array" aca="1" ref="W68" ca="1">IF(M67="","",INDIRECT(CZ68&amp; CR68))</f>
        <v/>
      </c>
      <c r="X68" s="72" t="str" cm="1">
        <f t="array" aca="1" ref="X68" ca="1">IF(M67="","",INDIRECT(VLOOKUP(CZ68,General!R:T,3,FALSE) &amp; CR68))</f>
        <v/>
      </c>
      <c r="Y68" s="80" t="str">
        <f>IF(M67="","",FN68)</f>
        <v/>
      </c>
      <c r="Z68" s="70" t="str">
        <f t="shared" si="17"/>
        <v/>
      </c>
      <c r="AA68" s="81" t="str">
        <f>IF(M68="","",IF(EE67+EF68&gt;=10,10,IF(EE67+EF68&lt;=-10,-10,EE67+EF68)))</f>
        <v/>
      </c>
      <c r="AB68" s="80" t="str">
        <f>IF(M67="","",IF(FN68="B","P","B"))</f>
        <v/>
      </c>
      <c r="AC68" s="70" t="str">
        <f t="shared" si="18"/>
        <v/>
      </c>
      <c r="AD68" s="81" t="str">
        <f>IF(M68="","",IF(AD67+EG68&gt;=10,10,IF(AD67+EG68&lt;=-10,-10,AD67+EG68)))</f>
        <v/>
      </c>
      <c r="AE68" s="80" t="str">
        <f>IF(M67="","",FO68)</f>
        <v/>
      </c>
      <c r="AF68" s="70" t="str">
        <f t="shared" si="19"/>
        <v/>
      </c>
      <c r="AG68" s="81" t="str">
        <f>IF(M68="","",IF(AG67+EH68&gt;=10,10,IF(AG67+EH68&lt;=-10,-10,AG67+EH68)))</f>
        <v/>
      </c>
      <c r="AH68" s="80" t="str">
        <f>IF(M67="","",IF(FO68="B","P","B"))</f>
        <v/>
      </c>
      <c r="AI68" s="70" t="str">
        <f t="shared" si="20"/>
        <v/>
      </c>
      <c r="AJ68" s="81" t="str">
        <f>IF(M68="","",IF(AJ67+EI68&gt;=10,10,IF(AJ67+EI68&lt;=-10,-10,AJ67+EI68)))</f>
        <v/>
      </c>
      <c r="AK68" s="80" t="str">
        <f t="shared" si="77"/>
        <v/>
      </c>
      <c r="AL68" s="70" t="str">
        <f t="shared" si="21"/>
        <v/>
      </c>
      <c r="AM68" s="81" t="str">
        <f>IF(M68="","",IF(AM67+EJ68&gt;=10,10,IF(AM67+EJ68&lt;=-10,-10,AM67+EJ68)))</f>
        <v/>
      </c>
      <c r="AN68" s="80" t="str">
        <f t="shared" si="22"/>
        <v/>
      </c>
      <c r="AO68" s="70" t="str">
        <f t="shared" si="23"/>
        <v/>
      </c>
      <c r="AP68" s="81" t="str">
        <f>IF(M68="","",IF(AP67+EK68&gt;=10,10,IF(AP67+EK68&lt;=-10,-10,AP67+EK68)))</f>
        <v/>
      </c>
      <c r="AQ68" s="80" t="str">
        <f t="shared" si="24"/>
        <v/>
      </c>
      <c r="AR68" s="70" t="str">
        <f t="shared" si="25"/>
        <v/>
      </c>
      <c r="AS68" s="81" t="str">
        <f>IF(M68="","",IF(AS67+EL68&gt;=10,10,IF(AS67+EL68&lt;=-10,-10,AS67+EL68)))</f>
        <v/>
      </c>
      <c r="AT68" s="80" t="str">
        <f t="shared" si="26"/>
        <v/>
      </c>
      <c r="AU68" s="70" t="str">
        <f t="shared" si="27"/>
        <v/>
      </c>
      <c r="AV68" s="81" t="str">
        <f>IF(M68="","",IF(AV67+EM68&gt;=10,10,IF(AV67+EM68&lt;=-10,-10,AV67+EM68)))</f>
        <v/>
      </c>
      <c r="AW68" s="80" t="str">
        <f t="shared" si="28"/>
        <v/>
      </c>
      <c r="AX68" s="70" t="str">
        <f t="shared" si="29"/>
        <v/>
      </c>
      <c r="AY68" s="81" t="str">
        <f>IF(M68="","",IF(AY67+EN68&gt;=10,10,IF(AY67+EN68&lt;=-10,-10,AY67+EN68)))</f>
        <v/>
      </c>
      <c r="AZ68" s="80" t="str">
        <f t="shared" si="30"/>
        <v/>
      </c>
      <c r="BA68" s="70" t="str">
        <f t="shared" si="31"/>
        <v/>
      </c>
      <c r="BB68" s="81" t="str">
        <f>IF(M68="","",IF(BB67+EO68&gt;=10,10,IF(BB67+EO68&lt;=-10,-10,BB67+EO68)))</f>
        <v/>
      </c>
      <c r="BC68" s="80" t="str">
        <f t="shared" si="32"/>
        <v/>
      </c>
      <c r="BD68" s="70" t="str">
        <f t="shared" si="33"/>
        <v/>
      </c>
      <c r="BE68" s="81" t="str">
        <f>IF(M68="","",IF(BE67+EP68&gt;=10,10,IF(BE67+EP68&lt;=-10,-10,BE67+EP68)))</f>
        <v/>
      </c>
      <c r="BF68" s="80" t="str">
        <f t="shared" si="34"/>
        <v/>
      </c>
      <c r="BG68" s="70" t="str">
        <f t="shared" si="35"/>
        <v/>
      </c>
      <c r="BH68" s="81" t="str">
        <f>IF(M68="","",IF(BH67+EQ68&gt;=10,10,IF(BH67+EQ68&lt;=-10,-10,BH67+EQ68)))</f>
        <v/>
      </c>
      <c r="BI68" s="80" t="str">
        <f t="shared" si="36"/>
        <v/>
      </c>
      <c r="BJ68" s="70" t="str">
        <f t="shared" si="37"/>
        <v/>
      </c>
      <c r="BK68" s="81" t="str">
        <f>IF(M68="","",IF(BK67+ER68&gt;=10,10,IF(BK67+ER68&lt;=-10,-10,BK67+ER68)))</f>
        <v/>
      </c>
      <c r="BL68" s="80" t="str">
        <f t="shared" si="38"/>
        <v/>
      </c>
      <c r="BM68" s="70" t="str">
        <f t="shared" si="39"/>
        <v/>
      </c>
      <c r="BN68" s="81" t="str">
        <f>IF(M68="","",IF(BN67+ES68&gt;=10,10,IF(BN67+ES68&lt;=-10,-10,BN67+ES68)))</f>
        <v/>
      </c>
      <c r="BO68" s="80" t="str">
        <f t="shared" si="40"/>
        <v/>
      </c>
      <c r="BP68" s="70" t="str">
        <f t="shared" si="41"/>
        <v/>
      </c>
      <c r="BQ68" s="81" t="str">
        <f>IF(M68="","",IF(BQ67+ET68&gt;=10,10,IF(BQ67+ET68&lt;=-10,-10,BQ67+ET68)))</f>
        <v/>
      </c>
      <c r="BR68" s="80" t="str">
        <f t="shared" si="42"/>
        <v/>
      </c>
      <c r="BS68" s="70" t="str">
        <f t="shared" si="43"/>
        <v/>
      </c>
      <c r="BT68" s="81" t="str">
        <f>IF(M68="","",IF(BT67+EU68&gt;=10,10,IF(BT67+EU68&lt;=-10,-10,BT67+EU68)))</f>
        <v/>
      </c>
      <c r="BU68" s="80" t="str">
        <f t="shared" si="44"/>
        <v/>
      </c>
      <c r="BV68" s="70" t="str">
        <f t="shared" si="45"/>
        <v/>
      </c>
      <c r="BW68" s="81" t="str">
        <f>IF(M68="","",IF(BW67+EV68&gt;=10,10,IF(BW67+EV68&lt;=-10,-10,BW67+EV68)))</f>
        <v/>
      </c>
      <c r="BX68" s="70">
        <f t="shared" si="46"/>
        <v>0</v>
      </c>
      <c r="BY68" s="70">
        <f t="shared" si="47"/>
        <v>0</v>
      </c>
      <c r="BZ68" s="72"/>
      <c r="CA68" s="80" t="str">
        <f t="shared" si="48"/>
        <v/>
      </c>
      <c r="CB68" s="70" t="str">
        <f t="shared" si="49"/>
        <v/>
      </c>
      <c r="CC68" s="70" t="str">
        <f t="shared" si="50"/>
        <v/>
      </c>
      <c r="CD68" s="70" t="str">
        <f t="shared" si="51"/>
        <v/>
      </c>
      <c r="CE68" s="70" t="str">
        <f t="shared" si="52"/>
        <v/>
      </c>
      <c r="CF68" s="70" t="str">
        <f t="shared" si="53"/>
        <v/>
      </c>
      <c r="CG68" s="70" t="str">
        <f t="shared" si="54"/>
        <v/>
      </c>
      <c r="CH68" s="70" t="str">
        <f t="shared" si="55"/>
        <v/>
      </c>
      <c r="CI68" s="70" t="str">
        <f t="shared" si="56"/>
        <v/>
      </c>
      <c r="CJ68" s="70" t="str">
        <f t="shared" si="57"/>
        <v/>
      </c>
      <c r="CK68" s="70" t="str">
        <f t="shared" si="58"/>
        <v/>
      </c>
      <c r="CL68" s="70" t="str">
        <f t="shared" si="59"/>
        <v/>
      </c>
      <c r="CM68" s="70" t="str">
        <f t="shared" si="60"/>
        <v/>
      </c>
      <c r="CN68" s="70" t="str">
        <f t="shared" si="61"/>
        <v/>
      </c>
      <c r="CO68" s="70" t="str">
        <f t="shared" si="62"/>
        <v/>
      </c>
      <c r="CP68" s="70" t="str">
        <f t="shared" si="63"/>
        <v/>
      </c>
      <c r="CQ68" s="72" t="str">
        <f t="shared" si="64"/>
        <v/>
      </c>
      <c r="CR68" s="9">
        <v>68</v>
      </c>
      <c r="CS68" s="32">
        <f t="shared" si="82"/>
        <v>63</v>
      </c>
      <c r="CT68" s="9" t="str" cm="1">
        <f t="array" ref="CT68">IFERROR(INDEX($CA$4:$CQ$4,_xlfn.AGGREGATE(15,6,COLUMN($CA$4:$CQ$4)-COLUMN($BZ$1)/($CA$68:$CQ$68=MAX($CA$68:$CQ$68)),COLUMNS(CQ$4:$CQ4))),"")</f>
        <v/>
      </c>
      <c r="CU68" s="4" t="str" cm="1">
        <f t="array" ref="CU68">IFERROR(INDEX($CA$4:$CQ$4,_xlfn.AGGREGATE(15,6,COLUMN($CA$4:$CQ$4)-COLUMN($BZ$1)/($CA$68:$CQ$68=MAX($CA$68:$CQ$68)),COLUMNS($CQ$4:CR4))),"")</f>
        <v/>
      </c>
      <c r="CV68" s="4" t="str" cm="1">
        <f t="array" ref="CV68">IFERROR(INDEX($CA$4:$CQ$4,_xlfn.AGGREGATE(15,6,COLUMN($CA$4:$CQ$4)-COLUMN($BZ$1)/($CA$68:$CQ$68=MAX($CA$68:$CQ$68)),COLUMNS($CQ$4:CS4))),"")</f>
        <v/>
      </c>
      <c r="CW68" s="8" t="str" cm="1">
        <f t="array" ref="CW68">IFERROR(INDEX($CA$4:$CQ$4,_xlfn.AGGREGATE(15,6,COLUMN($CA$4:$CQ$4)-COLUMN($BZ$1)/($CA$68:$CQ$68=MAX($CA$68:$CQ$68)),COLUMNS($CQ$4:CT4))),"")</f>
        <v/>
      </c>
      <c r="CX68" s="106" t="str">
        <f t="shared" ca="1" si="78"/>
        <v/>
      </c>
      <c r="CY68" s="4" t="str">
        <f t="shared" ca="1" si="79"/>
        <v>R</v>
      </c>
      <c r="CZ68" s="4" t="str">
        <f t="shared" ca="1" si="91"/>
        <v/>
      </c>
      <c r="DA68" s="8"/>
      <c r="DB68" s="9" t="str">
        <f>IFERROR(VLOOKUP(CT68,General!R:S,2,FALSE),"")</f>
        <v/>
      </c>
      <c r="DC68" s="4" t="str">
        <f>IFERROR(VLOOKUP(CU68,General!R:S,2,FALSE),"")</f>
        <v/>
      </c>
      <c r="DD68" s="4" t="str">
        <f>IFERROR(VLOOKUP(CV68,General!R:S,2,FALSE),"")</f>
        <v/>
      </c>
      <c r="DE68" s="8" t="str">
        <f>IFERROR(VLOOKUP(CW68,General!R:S,2,FALSE),"")</f>
        <v/>
      </c>
      <c r="DF68" s="9">
        <f ca="1">IF(CT68="",-1,COUNTIF(INDIRECT(DB68&amp;$CR$10):INDIRECT(DB68&amp;CR68),"Y"))</f>
        <v>-1</v>
      </c>
      <c r="DG68" s="4">
        <f ca="1">IF(CU68="",-1,COUNTIF(INDIRECT(DC68&amp;$CR$10):INDIRECT(DC68&amp;CR68),"Y"))</f>
        <v>-1</v>
      </c>
      <c r="DH68" s="4">
        <f ca="1">IF(CV68="",-1,COUNTIF(INDIRECT(DD68&amp;$CR$10):INDIRECT(DD68&amp;CR68),"Y"))</f>
        <v>-1</v>
      </c>
      <c r="DI68" s="32">
        <f ca="1">IF(CW68="",-1,COUNTIF(INDIRECT(DE68&amp;$CR$10):INDIRECT(DE68&amp;CR68),"Y"))</f>
        <v>-1</v>
      </c>
      <c r="DJ68" s="9" t="str" cm="1">
        <f t="array" aca="1" ref="DJ68" ca="1">IFERROR(INDEX($CT$68:$CW$68,_xlfn.AGGREGATE(15,6,COLUMN($CT$68:$CW$68)-COLUMN($CS$68)/($DF$68:$DI$68=MAX($DF$68:$DI$68)),COLUMNS($CT$68:CT68))),"")</f>
        <v/>
      </c>
      <c r="DK68" s="9" t="str" cm="1">
        <f t="array" aca="1" ref="DK68" ca="1">IFERROR(INDEX($CT$68:$CW$68,_xlfn.AGGREGATE(15,6,COLUMN($CT$68:$CW$68)-COLUMN($CS$68)/($DF$68:$DI$68=MAX($DF$68:$DI$68)),COLUMNS($CT$68:CU68))),"")</f>
        <v/>
      </c>
      <c r="DL68" s="9" t="str" cm="1">
        <f t="array" aca="1" ref="DL68" ca="1">IFERROR(INDEX($CT$68:$CW$68,_xlfn.AGGREGATE(15,6,COLUMN($CT$68:$CW$68)-COLUMN($CS$68)/($DF$68:$DI$68=MAX($DF$68:$DI$68)),COLUMNS($CT$68:CV68))),"")</f>
        <v/>
      </c>
      <c r="DM68" s="9" t="str" cm="1">
        <f t="array" aca="1" ref="DM68" ca="1">IFERROR(INDEX($CT$68:$CW$68,_xlfn.AGGREGATE(15,6,COLUMN($CT$68:$CW$68)-COLUMN($CS$68)/($DF$68:$DI$68=MAX($DF$68:$DI$68)),COLUMNS($CT$68:CW68))),"")</f>
        <v/>
      </c>
      <c r="DN68" s="117">
        <f t="shared" ca="1" si="80"/>
        <v>4</v>
      </c>
      <c r="DO68" s="32">
        <f t="shared" ca="1" si="81"/>
        <v>0</v>
      </c>
      <c r="DP68" s="8" t="str">
        <f t="shared" ca="1" si="90"/>
        <v/>
      </c>
      <c r="DQ68" s="9" t="str">
        <f t="shared" ca="1" si="5"/>
        <v>T</v>
      </c>
      <c r="DR68" s="4" t="str">
        <f t="shared" ca="1" si="6"/>
        <v>T</v>
      </c>
      <c r="DS68" s="4" t="str">
        <f t="shared" ca="1" si="7"/>
        <v>C</v>
      </c>
      <c r="DT68" s="4" t="str">
        <f t="shared" si="86"/>
        <v/>
      </c>
      <c r="DU68" s="4" t="str">
        <f t="shared" ca="1" si="87"/>
        <v/>
      </c>
      <c r="DV68" s="4" t="str">
        <f t="shared" si="88"/>
        <v/>
      </c>
      <c r="DW68" s="1" t="str">
        <f>IF(M67="","",IF(DQ68="B",IF(M67="P",FQ68,""),IF(M66="B",FQ68,"")))</f>
        <v/>
      </c>
      <c r="DX68" s="1" t="str">
        <f>IF(M67="","",IF(DQ68="B",IF(M67="B",FQ68,""),IF(M66="P",FQ68,"")))</f>
        <v/>
      </c>
      <c r="DY68" s="1" t="str">
        <f>IF(M67="","",IF(DR68="C",IF(M67="B",FS68,""),IF(M66="B",FS68,"")))</f>
        <v/>
      </c>
      <c r="DZ68" s="1" t="str">
        <f>IF(M67="","",IF(DR68="C",IF(M67="P",FS68,""),IF(M66="P",FS68,"")))</f>
        <v/>
      </c>
      <c r="EA68" s="1" t="str">
        <f>IF(M67="","",IF(AND(DW68="L5",DZ68="L5",FG68=""),"L0",FF68))</f>
        <v/>
      </c>
      <c r="EB68" s="1" t="str">
        <f>IF(M67="","",IF(AND(DX68="L5",DZ68="L5",FF68=""),"L0",FG68))</f>
        <v/>
      </c>
      <c r="EC68" s="1">
        <f>IF(D68="",0,IF(OR(D68="B",D68="XB"),1,INT(RIGHT(D68))))+IF(I68="",0,IF(OR(I68="B",I68="XB"),1,INT(RIGHT(I68))))+IF(P68="",0,IF(OR(P68="B",P68="XB"),1,INT(RIGHT(P68))))</f>
        <v>0</v>
      </c>
      <c r="ED68" s="1">
        <f>IF(E68="",0,IF(OR(E68="B",E68="XB"),1,INT(RIGHT(E68))))+IF(J68="",0,IF(OR(J68="B",J68="XB"),1,INT(RIGHT(J68))))+IF(Q68="",0,IF(OR(Q68="B",Q68="XB"),1,INT(RIGHT(Q68))))</f>
        <v>0</v>
      </c>
      <c r="EE68" s="9" t="str">
        <f>IF(M68="","",IF(EE67+EF68&gt;=10,10,IF(EE67+EF68&lt;=-10,-10,EE67+EF68)))</f>
        <v/>
      </c>
      <c r="EF68" s="4">
        <f>IF(Z68="",0,IFERROR(VLOOKUP(Z63&amp;Z64&amp;Z65&amp;Z66&amp;Z67&amp;Z68,General!I:J,2,FALSE),0))</f>
        <v>0</v>
      </c>
      <c r="EG68" s="4">
        <f>IF(AC68="",0,IFERROR(VLOOKUP(AC63&amp;AC64&amp;AC65&amp;AC66&amp;AC67&amp;AC68,General!I:J,2,FALSE),0))</f>
        <v>0</v>
      </c>
      <c r="EH68" s="4">
        <f>IF(AF68="",0,IFERROR(VLOOKUP(AF63&amp;AF64&amp;AF65&amp;AF66&amp;AF67&amp;AF68,General!I:J,2,FALSE),0))</f>
        <v>0</v>
      </c>
      <c r="EI68" s="4">
        <f>IF(AI68="",0,IFERROR(VLOOKUP(AI63&amp;AI64&amp;AI65&amp;AI66&amp;AI67&amp;AI68,General!I:J,2,FALSE),0))</f>
        <v>0</v>
      </c>
      <c r="EJ68" s="4">
        <f>IF(AL68="",0,IFERROR(VLOOKUP(AL63&amp;AL64&amp;AL65&amp;AL66&amp;AL67&amp;AL68,General!I:J,2,FALSE),0))</f>
        <v>0</v>
      </c>
      <c r="EK68" s="4">
        <f>IF(AO68="",0,IFERROR(VLOOKUP(AO63&amp;AO64&amp;AO65&amp;AO66&amp;AO67&amp;AO68,General!I:J,2,FALSE),0))</f>
        <v>0</v>
      </c>
      <c r="EL68" s="4">
        <f>IF(AR68="",0,IFERROR(VLOOKUP(AR63&amp;AR64&amp;AR65&amp;AR66&amp;AR67&amp;AR68,General!I:J,2,FALSE),0))</f>
        <v>0</v>
      </c>
      <c r="EM68" s="4">
        <f>IF(AU68="",0,IFERROR(VLOOKUP(AU63&amp;AU64&amp;AU65&amp;AU66&amp;AU67&amp;AU68,General!I:J,2,FALSE),0))</f>
        <v>0</v>
      </c>
      <c r="EN68" s="4">
        <f>IF(AX68="",0,IFERROR(VLOOKUP(AX63&amp;AX64&amp;AX65&amp;AX66&amp;AX67&amp;AX68,General!I:J,2,FALSE),0))</f>
        <v>0</v>
      </c>
      <c r="EO68" s="4">
        <f>IF(BA68="",0,IFERROR(VLOOKUP(BA63&amp;BA64&amp;BA65&amp;BA66&amp;BA67&amp;BA68,General!I:J,2,FALSE),0))</f>
        <v>0</v>
      </c>
      <c r="EP68" s="4">
        <f>IF(BD68="",0,IFERROR(VLOOKUP(BD63&amp;BD64&amp;BD65&amp;BD66&amp;BD67&amp;BD68,General!I:J,2,FALSE),0))</f>
        <v>0</v>
      </c>
      <c r="EQ68" s="4">
        <f>IF(BG68="",0,IFERROR(VLOOKUP(BG63&amp;BG64&amp;BG65&amp;BG66&amp;BG67&amp;BG68,General!I:J,2,FALSE),0))</f>
        <v>0</v>
      </c>
      <c r="ER68" s="4">
        <f>IF(BJ68="",0,IFERROR(VLOOKUP(BJ63&amp;BJ64&amp;BJ65&amp;BJ66&amp;BJ67&amp;BJ68,General!I:J,2,FALSE),0))</f>
        <v>0</v>
      </c>
      <c r="ES68" s="4">
        <f>IF(BM68="",0,IFERROR(VLOOKUP(BM63&amp;BM64&amp;BM65&amp;BM66&amp;BM67&amp;BM68,General!I:J,2,FALSE),0))</f>
        <v>0</v>
      </c>
      <c r="ET68" s="4">
        <f>IF(BP68="",0,IFERROR(VLOOKUP(BP63&amp;BP64&amp;BP65&amp;BP66&amp;BP67&amp;BP68,General!I:J,2,FALSE),0))</f>
        <v>0</v>
      </c>
      <c r="EU68" s="4">
        <f>IF(BS68="",0,IFERROR(VLOOKUP(BS63&amp;BS64&amp;BS65&amp;BS66&amp;BS67&amp;BS68,General!I:J,2,FALSE),0))</f>
        <v>0</v>
      </c>
      <c r="EV68" s="8">
        <f>IF(BV68="",0,IFERROR(VLOOKUP(BV63&amp;BV64&amp;BV65&amp;BV66&amp;BV67&amp;BV68,General!I:J,2,FALSE),0))</f>
        <v>0</v>
      </c>
      <c r="EW68" s="1" t="str">
        <f>IF(M67="","",IF(FE67="R","S",IF(EW67="S","C",IF(S67&gt;=0,"S","C"))))</f>
        <v/>
      </c>
      <c r="EX68" s="1" t="str">
        <f>IF(OR(F64&amp;F65&amp;F66="WLW",F65&amp;F66="WW"),"Y","N")</f>
        <v>N</v>
      </c>
      <c r="EY68" s="1" t="str">
        <f ca="1">IF(OR(K64&amp;K65&amp;K66="WLW",K65&amp;K66="WW"),"Y","N")</f>
        <v>N</v>
      </c>
      <c r="EZ68" s="1" t="str">
        <f>IF(OR(R64&amp;R65&amp;R66="WLW",R65&amp;R66="WW"),"Y","N")</f>
        <v>N</v>
      </c>
      <c r="FA68" s="1" t="str">
        <f>IF(M67="","",IF(EW68="S",1,FA67+1))</f>
        <v/>
      </c>
      <c r="FB68" s="14" t="str">
        <f ca="1">IF(FB67="Y","N",IF(M67="","",(IF(AND(F67&amp;F68="WW",OR(EW67&amp;EW68="SC",EW67&amp;EW68="CC")),"Y",IF(AND(F66&amp;F67&amp;F68="WLW",FQ68&lt;&gt;"B",OR(EW66&amp;EW67&amp;EW68="SCC",EW66&amp;EW67&amp;EW68="CCC")),"Y","N")))))</f>
        <v/>
      </c>
      <c r="FC68" s="1" t="str">
        <f ca="1">IF(FC67="Y","N",IF(M67="","",IF(AND(K67&amp;K68="WW",OR(EW67&amp;EW68="SC",EW67&amp;EW68="CC")),"Y",IF(AND(K66&amp;K67&amp;K68="WLW",FS68&lt;&gt;"B",OR(EW66&amp;EW67&amp;EW68="SCC",EW66&amp;EW67&amp;EW68="CCC")),"Y","N"))))</f>
        <v/>
      </c>
      <c r="FD68" s="1" t="str">
        <f ca="1">IF(FD67="Y","N",IF(M67="","",IF(AND(R67&amp;R68="WW",OR(EW67&amp;EW68="SC",EW67&amp;EW68="CC")),"Y",IF(AND(R66&amp;R67&amp;R68="WLW",FU68&lt;&gt;"B",OR(EW66&amp;EW67&amp;EW68="SCC",EW66&amp;EW67&amp;EW68="CCC")),"Y","N"))))</f>
        <v/>
      </c>
      <c r="FE68" s="1" t="str">
        <f>IF(M67="","",IF(AND(S68&lt;0,FA68&gt;2,S68&gt;=(2-FA68)),"R","N"))</f>
        <v/>
      </c>
      <c r="FF68" s="1" t="str">
        <f>IF(M67="","",IF(DS68="B",IF(M67="P",FU68,""),IF(M67="B",FU68,"")))</f>
        <v/>
      </c>
      <c r="FG68" s="1" t="str">
        <f>IF(M67="","",IF(DS68="B",IF(M67="B",FU68,""),IF(M67="P",FU68,"")))</f>
        <v/>
      </c>
      <c r="FH68" s="1" t="str">
        <f>IF(M68="P",IF(FH67="",1,FH67+1),"")</f>
        <v/>
      </c>
      <c r="FI68" s="1" t="str">
        <f>IF(M68="B",IF(FI67="",1,FI67+1),"")</f>
        <v/>
      </c>
      <c r="FJ68" s="1" t="str">
        <f t="shared" si="92"/>
        <v>00000</v>
      </c>
      <c r="FK68" s="1" t="str">
        <f t="shared" si="93"/>
        <v>00000</v>
      </c>
      <c r="FL68" s="1" t="str">
        <f t="shared" si="94"/>
        <v>000000</v>
      </c>
      <c r="FM68" s="1" t="str">
        <f t="shared" si="95"/>
        <v>000000</v>
      </c>
      <c r="FN68" s="1" t="str">
        <f t="shared" si="96"/>
        <v>B</v>
      </c>
      <c r="FO68" s="1" t="str">
        <f t="shared" si="70"/>
        <v>B</v>
      </c>
      <c r="FP68" s="1" t="str">
        <f>IF(DW67="",DX67,DW67)&amp;F67</f>
        <v/>
      </c>
      <c r="FQ68" s="1">
        <f t="shared" ca="1" si="71"/>
        <v>0</v>
      </c>
      <c r="FR68" s="1" t="str">
        <f ca="1">IF(DY67="",DZ67,DY67)&amp;K67</f>
        <v/>
      </c>
      <c r="FS68" s="1">
        <f t="shared" ca="1" si="72"/>
        <v>0</v>
      </c>
      <c r="FT68" s="1" t="str">
        <f>IF(EA67="",EB67,EA67)&amp;R67</f>
        <v/>
      </c>
      <c r="FU68" s="1">
        <f t="shared" ca="1" si="73"/>
        <v>0</v>
      </c>
      <c r="FV68" s="1" t="str">
        <f t="shared" ca="1" si="74"/>
        <v>0</v>
      </c>
      <c r="FW68" s="1" t="str">
        <f t="shared" ca="1" si="75"/>
        <v>0</v>
      </c>
      <c r="FX68" s="1" t="str">
        <f t="shared" ca="1" si="76"/>
        <v>0</v>
      </c>
      <c r="GA68" s="1">
        <f>General!A66</f>
        <v>0</v>
      </c>
      <c r="GB68" s="1">
        <f>General!B66</f>
        <v>0</v>
      </c>
      <c r="GC68" s="1">
        <f>General!C66</f>
        <v>0</v>
      </c>
      <c r="GD68" s="1">
        <f>General!D66</f>
        <v>0</v>
      </c>
      <c r="GF68" s="1" t="str">
        <f>General!F66</f>
        <v>LLLLWW</v>
      </c>
      <c r="GG68" s="1">
        <f>General!G66</f>
        <v>3</v>
      </c>
    </row>
    <row r="69" spans="1:189" ht="15.75" thickBot="1">
      <c r="A69" s="1">
        <v>60</v>
      </c>
      <c r="B69" s="33" t="str">
        <f>IF(M68="","",IF(EC69=ED69,"NB",IF(EC69&gt;ED69,"P"&amp;(EC69-ED69),"B"&amp;(ED69-EC69))))</f>
        <v/>
      </c>
      <c r="C69" s="50" t="str">
        <f t="shared" ca="1" si="1"/>
        <v/>
      </c>
      <c r="D69" s="46" t="str">
        <f t="shared" si="11"/>
        <v/>
      </c>
      <c r="E69" s="47" t="str">
        <f t="shared" si="12"/>
        <v/>
      </c>
      <c r="F69" s="10" t="str">
        <f t="shared" si="89"/>
        <v/>
      </c>
      <c r="H69" s="53"/>
      <c r="I69" s="46"/>
      <c r="J69" s="25" t="str">
        <f t="shared" si="13"/>
        <v/>
      </c>
      <c r="K69" s="13" t="str">
        <f t="shared" ca="1" si="14"/>
        <v/>
      </c>
      <c r="L69" s="30"/>
      <c r="M69" s="17"/>
      <c r="O69" s="9" t="str">
        <f>IF(M68="","",VLOOKUP(CZ69,General!U:V,2,FALSE))</f>
        <v/>
      </c>
      <c r="P69" s="12" t="str">
        <f>IF(M68="","",IF(W69="P",FU69,""))</f>
        <v/>
      </c>
      <c r="Q69" s="25" t="str">
        <f>IF(M68="","",IF(W69="B",FU69,""))</f>
        <v/>
      </c>
      <c r="R69" s="43" t="str">
        <f t="shared" si="15"/>
        <v/>
      </c>
      <c r="S69" s="43">
        <f t="shared" ca="1" si="16"/>
        <v>-1</v>
      </c>
      <c r="T69" s="57" t="str">
        <f>IF(M68="","",IF(EW69="S","",IF(S69&gt;=0,S69,IF(FE69="R",S69,""))))</f>
        <v/>
      </c>
      <c r="U69" s="43" t="str">
        <f>IF(M69="","",IF(T69="",SUM($T$5:$T69)+S69,SUM($T$5:$T69)))</f>
        <v/>
      </c>
      <c r="V69" s="68" t="str">
        <f t="shared" ref="V69:V100" si="97">IF(FE69="R","Rabbit","")</f>
        <v/>
      </c>
      <c r="W69" s="80" t="str" cm="1">
        <f t="array" aca="1" ref="W69" ca="1">IF(M68="","",INDIRECT(CZ69&amp; CR69))</f>
        <v/>
      </c>
      <c r="X69" s="72" t="str" cm="1">
        <f t="array" aca="1" ref="X69" ca="1">IF(M68="","",INDIRECT(VLOOKUP(CZ69,General!R:T,3,FALSE) &amp; CR69))</f>
        <v/>
      </c>
      <c r="Y69" s="80" t="str">
        <f>IF(M68="","",FN69)</f>
        <v/>
      </c>
      <c r="Z69" s="70" t="str">
        <f t="shared" si="17"/>
        <v/>
      </c>
      <c r="AA69" s="81" t="str">
        <f>IF(M69="","",IF(EE68+EF69&gt;=10,10,IF(EE68+EF69&lt;=-10,-10,EE68+EF69)))</f>
        <v/>
      </c>
      <c r="AB69" s="80" t="str">
        <f>IF(M68="","",IF(FN69="B","P","B"))</f>
        <v/>
      </c>
      <c r="AC69" s="70" t="str">
        <f t="shared" si="18"/>
        <v/>
      </c>
      <c r="AD69" s="81" t="str">
        <f>IF(M69="","",IF(AD68+EG69&gt;=10,10,IF(AD68+EG69&lt;=-10,-10,AD68+EG69)))</f>
        <v/>
      </c>
      <c r="AE69" s="80" t="str">
        <f>IF(M68="","",FO69)</f>
        <v/>
      </c>
      <c r="AF69" s="70" t="str">
        <f t="shared" si="19"/>
        <v/>
      </c>
      <c r="AG69" s="81" t="str">
        <f>IF(M69="","",IF(AG68+EH69&gt;=10,10,IF(AG68+EH69&lt;=-10,-10,AG68+EH69)))</f>
        <v/>
      </c>
      <c r="AH69" s="80" t="str">
        <f>IF(M68="","",IF(FO69="B","P","B"))</f>
        <v/>
      </c>
      <c r="AI69" s="70" t="str">
        <f t="shared" si="20"/>
        <v/>
      </c>
      <c r="AJ69" s="81" t="str">
        <f>IF(M69="","",IF(AJ68+EI69&gt;=10,10,IF(AJ68+EI69&lt;=-10,-10,AJ68+EI69)))</f>
        <v/>
      </c>
      <c r="AK69" s="80" t="str">
        <f t="shared" si="77"/>
        <v/>
      </c>
      <c r="AL69" s="70" t="str">
        <f t="shared" si="21"/>
        <v/>
      </c>
      <c r="AM69" s="81" t="str">
        <f>IF(M69="","",IF(AM68+EJ69&gt;=10,10,IF(AM68+EJ69&lt;=-10,-10,AM68+EJ69)))</f>
        <v/>
      </c>
      <c r="AN69" s="80" t="str">
        <f t="shared" si="22"/>
        <v/>
      </c>
      <c r="AO69" s="70" t="str">
        <f t="shared" si="23"/>
        <v/>
      </c>
      <c r="AP69" s="81" t="str">
        <f>IF(M69="","",IF(AP68+EK69&gt;=10,10,IF(AP68+EK69&lt;=-10,-10,AP68+EK69)))</f>
        <v/>
      </c>
      <c r="AQ69" s="80" t="str">
        <f t="shared" si="24"/>
        <v/>
      </c>
      <c r="AR69" s="70" t="str">
        <f t="shared" si="25"/>
        <v/>
      </c>
      <c r="AS69" s="81" t="str">
        <f>IF(M69="","",IF(AS68+EL69&gt;=10,10,IF(AS68+EL69&lt;=-10,-10,AS68+EL69)))</f>
        <v/>
      </c>
      <c r="AT69" s="80" t="str">
        <f t="shared" si="26"/>
        <v/>
      </c>
      <c r="AU69" s="70" t="str">
        <f t="shared" si="27"/>
        <v/>
      </c>
      <c r="AV69" s="81" t="str">
        <f>IF(M69="","",IF(AV68+EM69&gt;=10,10,IF(AV68+EM69&lt;=-10,-10,AV68+EM69)))</f>
        <v/>
      </c>
      <c r="AW69" s="80" t="str">
        <f t="shared" si="28"/>
        <v/>
      </c>
      <c r="AX69" s="70" t="str">
        <f t="shared" si="29"/>
        <v/>
      </c>
      <c r="AY69" s="81" t="str">
        <f>IF(M69="","",IF(AY68+EN69&gt;=10,10,IF(AY68+EN69&lt;=-10,-10,AY68+EN69)))</f>
        <v/>
      </c>
      <c r="AZ69" s="80" t="str">
        <f t="shared" si="30"/>
        <v/>
      </c>
      <c r="BA69" s="70" t="str">
        <f t="shared" si="31"/>
        <v/>
      </c>
      <c r="BB69" s="81" t="str">
        <f>IF(M69="","",IF(BB68+EO69&gt;=10,10,IF(BB68+EO69&lt;=-10,-10,BB68+EO69)))</f>
        <v/>
      </c>
      <c r="BC69" s="80" t="str">
        <f t="shared" si="32"/>
        <v/>
      </c>
      <c r="BD69" s="70" t="str">
        <f t="shared" si="33"/>
        <v/>
      </c>
      <c r="BE69" s="81" t="str">
        <f>IF(M69="","",IF(BE68+EP69&gt;=10,10,IF(BE68+EP69&lt;=-10,-10,BE68+EP69)))</f>
        <v/>
      </c>
      <c r="BF69" s="80" t="str">
        <f t="shared" si="34"/>
        <v/>
      </c>
      <c r="BG69" s="70" t="str">
        <f t="shared" si="35"/>
        <v/>
      </c>
      <c r="BH69" s="81" t="str">
        <f>IF(M69="","",IF(BH68+EQ69&gt;=10,10,IF(BH68+EQ69&lt;=-10,-10,BH68+EQ69)))</f>
        <v/>
      </c>
      <c r="BI69" s="80" t="str">
        <f t="shared" si="36"/>
        <v/>
      </c>
      <c r="BJ69" s="70" t="str">
        <f t="shared" si="37"/>
        <v/>
      </c>
      <c r="BK69" s="81" t="str">
        <f>IF(M69="","",IF(BK68+ER69&gt;=10,10,IF(BK68+ER69&lt;=-10,-10,BK68+ER69)))</f>
        <v/>
      </c>
      <c r="BL69" s="80" t="str">
        <f t="shared" si="38"/>
        <v/>
      </c>
      <c r="BM69" s="70" t="str">
        <f t="shared" si="39"/>
        <v/>
      </c>
      <c r="BN69" s="81" t="str">
        <f>IF(M69="","",IF(BN68+ES69&gt;=10,10,IF(BN68+ES69&lt;=-10,-10,BN68+ES69)))</f>
        <v/>
      </c>
      <c r="BO69" s="80" t="str">
        <f t="shared" si="40"/>
        <v/>
      </c>
      <c r="BP69" s="70" t="str">
        <f t="shared" si="41"/>
        <v/>
      </c>
      <c r="BQ69" s="81" t="str">
        <f>IF(M69="","",IF(BQ68+ET69&gt;=10,10,IF(BQ68+ET69&lt;=-10,-10,BQ68+ET69)))</f>
        <v/>
      </c>
      <c r="BR69" s="80" t="str">
        <f t="shared" si="42"/>
        <v/>
      </c>
      <c r="BS69" s="70" t="str">
        <f t="shared" si="43"/>
        <v/>
      </c>
      <c r="BT69" s="81" t="str">
        <f>IF(M69="","",IF(BT68+EU69&gt;=10,10,IF(BT68+EU69&lt;=-10,-10,BT68+EU69)))</f>
        <v/>
      </c>
      <c r="BU69" s="80" t="str">
        <f t="shared" si="44"/>
        <v/>
      </c>
      <c r="BV69" s="70" t="str">
        <f t="shared" si="45"/>
        <v/>
      </c>
      <c r="BW69" s="81" t="str">
        <f>IF(M69="","",IF(BW68+EV69&gt;=10,10,IF(BW68+EV69&lt;=-10,-10,BW68+EV69)))</f>
        <v/>
      </c>
      <c r="BX69" s="70">
        <f t="shared" si="46"/>
        <v>0</v>
      </c>
      <c r="BY69" s="70">
        <f t="shared" si="47"/>
        <v>0</v>
      </c>
      <c r="BZ69" s="72"/>
      <c r="CA69" s="80" t="str">
        <f t="shared" si="48"/>
        <v/>
      </c>
      <c r="CB69" s="70" t="str">
        <f t="shared" si="49"/>
        <v/>
      </c>
      <c r="CC69" s="70" t="str">
        <f t="shared" si="50"/>
        <v/>
      </c>
      <c r="CD69" s="70" t="str">
        <f t="shared" si="51"/>
        <v/>
      </c>
      <c r="CE69" s="70" t="str">
        <f t="shared" si="52"/>
        <v/>
      </c>
      <c r="CF69" s="70" t="str">
        <f t="shared" si="53"/>
        <v/>
      </c>
      <c r="CG69" s="70" t="str">
        <f t="shared" si="54"/>
        <v/>
      </c>
      <c r="CH69" s="70" t="str">
        <f t="shared" si="55"/>
        <v/>
      </c>
      <c r="CI69" s="70" t="str">
        <f t="shared" si="56"/>
        <v/>
      </c>
      <c r="CJ69" s="70" t="str">
        <f t="shared" si="57"/>
        <v/>
      </c>
      <c r="CK69" s="70" t="str">
        <f t="shared" si="58"/>
        <v/>
      </c>
      <c r="CL69" s="70" t="str">
        <f t="shared" si="59"/>
        <v/>
      </c>
      <c r="CM69" s="70" t="str">
        <f t="shared" si="60"/>
        <v/>
      </c>
      <c r="CN69" s="70" t="str">
        <f t="shared" si="61"/>
        <v/>
      </c>
      <c r="CO69" s="70" t="str">
        <f t="shared" si="62"/>
        <v/>
      </c>
      <c r="CP69" s="70" t="str">
        <f t="shared" si="63"/>
        <v/>
      </c>
      <c r="CQ69" s="72" t="str">
        <f t="shared" si="64"/>
        <v/>
      </c>
      <c r="CR69" s="9">
        <v>69</v>
      </c>
      <c r="CS69" s="32">
        <f t="shared" si="82"/>
        <v>64</v>
      </c>
      <c r="CT69" s="9" t="str" cm="1">
        <f t="array" ref="CT69">IFERROR(INDEX($CA$4:$CQ$4,_xlfn.AGGREGATE(15,6,COLUMN($CA$4:$CQ$4)-COLUMN($BZ$1)/($CA$69:$CQ$69=MAX($CA$69:$CQ$69)),COLUMNS(CQ$4:$CQ4))),"")</f>
        <v/>
      </c>
      <c r="CU69" s="4" t="str" cm="1">
        <f t="array" ref="CU69">IFERROR(INDEX($CA$4:$CQ$4,_xlfn.AGGREGATE(15,6,COLUMN($CA$4:$CQ$4)-COLUMN($BZ$1)/($CA$69:$CQ$69=MAX($CA$69:$CQ$69)),COLUMNS($CQ$4:CR4))),"")</f>
        <v/>
      </c>
      <c r="CV69" s="4" t="str" cm="1">
        <f t="array" ref="CV69">IFERROR(INDEX($CA$4:$CQ$4,_xlfn.AGGREGATE(15,6,COLUMN($CA$4:$CQ$4)-COLUMN($BZ$1)/($CA$69:$CQ$69=MAX($CA$69:$CQ$69)),COLUMNS($CQ$4:CS4))),"")</f>
        <v/>
      </c>
      <c r="CW69" s="8" t="str" cm="1">
        <f t="array" ref="CW69">IFERROR(INDEX($CA$4:$CQ$4,_xlfn.AGGREGATE(15,6,COLUMN($CA$4:$CQ$4)-COLUMN($BZ$1)/($CA$69:$CQ$69=MAX($CA$69:$CQ$69)),COLUMNS($CQ$4:CT4))),"")</f>
        <v/>
      </c>
      <c r="CX69" s="106" t="str">
        <f t="shared" ca="1" si="78"/>
        <v/>
      </c>
      <c r="CY69" s="4" t="str">
        <f t="shared" ca="1" si="79"/>
        <v>R</v>
      </c>
      <c r="CZ69" s="4" t="str">
        <f t="shared" ca="1" si="91"/>
        <v/>
      </c>
      <c r="DA69" s="8"/>
      <c r="DB69" s="9" t="str">
        <f>IFERROR(VLOOKUP(CT69,General!R:S,2,FALSE),"")</f>
        <v/>
      </c>
      <c r="DC69" s="4" t="str">
        <f>IFERROR(VLOOKUP(CU69,General!R:S,2,FALSE),"")</f>
        <v/>
      </c>
      <c r="DD69" s="4" t="str">
        <f>IFERROR(VLOOKUP(CV69,General!R:S,2,FALSE),"")</f>
        <v/>
      </c>
      <c r="DE69" s="8" t="str">
        <f>IFERROR(VLOOKUP(CW69,General!R:S,2,FALSE),"")</f>
        <v/>
      </c>
      <c r="DF69" s="9">
        <f ca="1">IF(CT69="",-1,COUNTIF(INDIRECT(DB69&amp;$CR$10):INDIRECT(DB69&amp;CR69),"Y"))</f>
        <v>-1</v>
      </c>
      <c r="DG69" s="4">
        <f ca="1">IF(CU69="",-1,COUNTIF(INDIRECT(DC69&amp;$CR$10):INDIRECT(DC69&amp;CR69),"Y"))</f>
        <v>-1</v>
      </c>
      <c r="DH69" s="4">
        <f ca="1">IF(CV69="",-1,COUNTIF(INDIRECT(DD69&amp;$CR$10):INDIRECT(DD69&amp;CR69),"Y"))</f>
        <v>-1</v>
      </c>
      <c r="DI69" s="32">
        <f ca="1">IF(CW69="",-1,COUNTIF(INDIRECT(DE69&amp;$CR$10):INDIRECT(DE69&amp;CR69),"Y"))</f>
        <v>-1</v>
      </c>
      <c r="DJ69" s="9" t="str" cm="1">
        <f t="array" aca="1" ref="DJ69" ca="1">IFERROR(INDEX($CT$69:$CW$69,_xlfn.AGGREGATE(15,6,COLUMN($CT$69:$CW$69)-COLUMN($CS$69)/($DF$69:$DI$69=MAX($DF$69:$DI$69)),COLUMNS($CT$69:CT69))),"")</f>
        <v/>
      </c>
      <c r="DK69" s="9" t="str" cm="1">
        <f t="array" aca="1" ref="DK69" ca="1">IFERROR(INDEX($CT$69:$CW$69,_xlfn.AGGREGATE(15,6,COLUMN($CT$69:$CW$69)-COLUMN($CS$69)/($DF$69:$DI$69=MAX($DF$69:$DI$69)),COLUMNS($CT$69:CU69))),"")</f>
        <v/>
      </c>
      <c r="DL69" s="9" t="str" cm="1">
        <f t="array" aca="1" ref="DL69" ca="1">IFERROR(INDEX($CT$69:$CW$69,_xlfn.AGGREGATE(15,6,COLUMN($CT$69:$CW$69)-COLUMN($CS$69)/($DF$69:$DI$69=MAX($DF$69:$DI$69)),COLUMNS($CT$69:CV69))),"")</f>
        <v/>
      </c>
      <c r="DM69" s="9" t="str" cm="1">
        <f t="array" aca="1" ref="DM69" ca="1">IFERROR(INDEX($CT$69:$CW$69,_xlfn.AGGREGATE(15,6,COLUMN($CT$69:$CW$69)-COLUMN($CS$69)/($DF$69:$DI$69=MAX($DF$69:$DI$69)),COLUMNS($CT$69:CW69))),"")</f>
        <v/>
      </c>
      <c r="DN69" s="117">
        <f t="shared" ca="1" si="80"/>
        <v>4</v>
      </c>
      <c r="DO69" s="32">
        <f t="shared" ca="1" si="81"/>
        <v>0</v>
      </c>
      <c r="DP69" s="8" t="str">
        <f t="shared" ca="1" si="90"/>
        <v/>
      </c>
      <c r="DQ69" s="9" t="str">
        <f t="shared" ca="1" si="5"/>
        <v>T</v>
      </c>
      <c r="DR69" s="4" t="str">
        <f t="shared" ca="1" si="6"/>
        <v>T</v>
      </c>
      <c r="DS69" s="4" t="str">
        <f t="shared" ca="1" si="7"/>
        <v>C</v>
      </c>
      <c r="DT69" s="4" t="str">
        <f t="shared" si="86"/>
        <v/>
      </c>
      <c r="DU69" s="4" t="str">
        <f t="shared" ca="1" si="87"/>
        <v/>
      </c>
      <c r="DV69" s="4" t="str">
        <f t="shared" si="88"/>
        <v/>
      </c>
      <c r="DW69" s="1" t="str">
        <f>IF(M68="","",IF(DQ69="B",IF(M68="P",FQ69,""),IF(M67="B",FQ69,"")))</f>
        <v/>
      </c>
      <c r="DX69" s="1" t="str">
        <f>IF(M68="","",IF(DQ69="B",IF(M68="B",FQ69,""),IF(M67="P",FQ69,"")))</f>
        <v/>
      </c>
      <c r="DY69" s="1" t="str">
        <f>IF(M68="","",IF(DR69="C",IF(M68="B",FS69,""),IF(M67="B",FS69,"")))</f>
        <v/>
      </c>
      <c r="DZ69" s="1" t="str">
        <f>IF(M68="","",IF(DR69="C",IF(M68="P",FS69,""),IF(M67="P",FS69,"")))</f>
        <v/>
      </c>
      <c r="EA69" s="1" t="str">
        <f>IF(M68="","",IF(AND(DW69="L5",DZ69="L5",FG69=""),"L0",FF69))</f>
        <v/>
      </c>
      <c r="EB69" s="1" t="str">
        <f>IF(M68="","",IF(AND(DX69="L5",DZ69="L5",FF69=""),"L0",FG69))</f>
        <v/>
      </c>
      <c r="EC69" s="1">
        <f>IF(D69="",0,IF(OR(D69="B",D69="XB"),1,INT(RIGHT(D69))))+IF(I69="",0,IF(OR(I69="B",I69="XB"),1,INT(RIGHT(I69))))+IF(P69="",0,IF(OR(P69="B",P69="XB"),1,INT(RIGHT(P69))))</f>
        <v>0</v>
      </c>
      <c r="ED69" s="1">
        <f>IF(E69="",0,IF(OR(E69="B",E69="XB"),1,INT(RIGHT(E69))))+IF(J69="",0,IF(OR(J69="B",J69="XB"),1,INT(RIGHT(J69))))+IF(Q69="",0,IF(OR(Q69="B",Q69="XB"),1,INT(RIGHT(Q69))))</f>
        <v>0</v>
      </c>
      <c r="EE69" s="9" t="str">
        <f>IF(M69="","",IF(EE68+EF69&gt;=10,10,IF(EE68+EF69&lt;=-10,-10,EE68+EF69)))</f>
        <v/>
      </c>
      <c r="EF69" s="4">
        <f>IF(Z69="",0,IFERROR(VLOOKUP(Z64&amp;Z65&amp;Z66&amp;Z67&amp;Z68&amp;Z69,General!I:J,2,FALSE),0))</f>
        <v>0</v>
      </c>
      <c r="EG69" s="4">
        <f>IF(AC69="",0,IFERROR(VLOOKUP(AC64&amp;AC65&amp;AC66&amp;AC67&amp;AC68&amp;AC69,General!I:J,2,FALSE),0))</f>
        <v>0</v>
      </c>
      <c r="EH69" s="4">
        <f>IF(AF69="",0,IFERROR(VLOOKUP(AF64&amp;AF65&amp;AF66&amp;AF67&amp;AF68&amp;AF69,General!I:J,2,FALSE),0))</f>
        <v>0</v>
      </c>
      <c r="EI69" s="4">
        <f>IF(AI69="",0,IFERROR(VLOOKUP(AI64&amp;AI65&amp;AI66&amp;AI67&amp;AI68&amp;AI69,General!I:J,2,FALSE),0))</f>
        <v>0</v>
      </c>
      <c r="EJ69" s="4">
        <f>IF(AL69="",0,IFERROR(VLOOKUP(AL64&amp;AL65&amp;AL66&amp;AL67&amp;AL68&amp;AL69,General!I:J,2,FALSE),0))</f>
        <v>0</v>
      </c>
      <c r="EK69" s="4">
        <f>IF(AO69="",0,IFERROR(VLOOKUP(AO64&amp;AO65&amp;AO66&amp;AO67&amp;AO68&amp;AO69,General!I:J,2,FALSE),0))</f>
        <v>0</v>
      </c>
      <c r="EL69" s="4">
        <f>IF(AR69="",0,IFERROR(VLOOKUP(AR64&amp;AR65&amp;AR66&amp;AR67&amp;AR68&amp;AR69,General!I:J,2,FALSE),0))</f>
        <v>0</v>
      </c>
      <c r="EM69" s="4">
        <f>IF(AU69="",0,IFERROR(VLOOKUP(AU64&amp;AU65&amp;AU66&amp;AU67&amp;AU68&amp;AU69,General!I:J,2,FALSE),0))</f>
        <v>0</v>
      </c>
      <c r="EN69" s="4">
        <f>IF(AX69="",0,IFERROR(VLOOKUP(AX64&amp;AX65&amp;AX66&amp;AX67&amp;AX68&amp;AX69,General!I:J,2,FALSE),0))</f>
        <v>0</v>
      </c>
      <c r="EO69" s="4">
        <f>IF(BA69="",0,IFERROR(VLOOKUP(BA64&amp;BA65&amp;BA66&amp;BA67&amp;BA68&amp;BA69,General!I:J,2,FALSE),0))</f>
        <v>0</v>
      </c>
      <c r="EP69" s="4">
        <f>IF(BD69="",0,IFERROR(VLOOKUP(BD64&amp;BD65&amp;BD66&amp;BD67&amp;BD68&amp;BD69,General!I:J,2,FALSE),0))</f>
        <v>0</v>
      </c>
      <c r="EQ69" s="4">
        <f>IF(BG69="",0,IFERROR(VLOOKUP(BG64&amp;BG65&amp;BG66&amp;BG67&amp;BG68&amp;BG69,General!I:J,2,FALSE),0))</f>
        <v>0</v>
      </c>
      <c r="ER69" s="4">
        <f>IF(BJ69="",0,IFERROR(VLOOKUP(BJ64&amp;BJ65&amp;BJ66&amp;BJ67&amp;BJ68&amp;BJ69,General!I:J,2,FALSE),0))</f>
        <v>0</v>
      </c>
      <c r="ES69" s="4">
        <f>IF(BM69="",0,IFERROR(VLOOKUP(BM64&amp;BM65&amp;BM66&amp;BM67&amp;BM68&amp;BM69,General!I:J,2,FALSE),0))</f>
        <v>0</v>
      </c>
      <c r="ET69" s="4">
        <f>IF(BP69="",0,IFERROR(VLOOKUP(BP64&amp;BP65&amp;BP66&amp;BP67&amp;BP68&amp;BP69,General!I:J,2,FALSE),0))</f>
        <v>0</v>
      </c>
      <c r="EU69" s="4">
        <f>IF(BS69="",0,IFERROR(VLOOKUP(BS64&amp;BS65&amp;BS66&amp;BS67&amp;BS68&amp;BS69,General!I:J,2,FALSE),0))</f>
        <v>0</v>
      </c>
      <c r="EV69" s="8">
        <f>IF(BV69="",0,IFERROR(VLOOKUP(BV64&amp;BV65&amp;BV66&amp;BV67&amp;BV68&amp;BV69,General!I:J,2,FALSE),0))</f>
        <v>0</v>
      </c>
      <c r="EW69" s="1" t="str">
        <f>IF(M68="","",IF(FE68="R","S",IF(EW68="S","C",IF(S68&gt;=0,"S","C"))))</f>
        <v/>
      </c>
      <c r="EX69" s="1" t="str">
        <f>IF(OR(F65&amp;F66&amp;F67="WLW",F66&amp;F67="WW"),"Y","N")</f>
        <v>N</v>
      </c>
      <c r="EY69" s="1" t="str">
        <f ca="1">IF(OR(K65&amp;K66&amp;K67="WLW",K66&amp;K67="WW"),"Y","N")</f>
        <v>N</v>
      </c>
      <c r="EZ69" s="1" t="str">
        <f>IF(OR(R65&amp;R66&amp;R67="WLW",R66&amp;R67="WW"),"Y","N")</f>
        <v>N</v>
      </c>
      <c r="FA69" s="1" t="str">
        <f>IF(M68="","",IF(EW69="S",1,FA68+1))</f>
        <v/>
      </c>
      <c r="FB69" s="14" t="str">
        <f ca="1">IF(FB68="Y","N",IF(M68="","",(IF(AND(F68&amp;F69="WW",OR(EW68&amp;EW69="SC",EW68&amp;EW69="CC")),"Y",IF(AND(F67&amp;F68&amp;F69="WLW",FQ69&lt;&gt;"B",OR(EW67&amp;EW68&amp;EW69="SCC",EW67&amp;EW68&amp;EW69="CCC")),"Y","N")))))</f>
        <v/>
      </c>
      <c r="FC69" s="1" t="str">
        <f ca="1">IF(FC68="Y","N",IF(M68="","",IF(AND(K68&amp;K69="WW",OR(EW68&amp;EW69="SC",EW68&amp;EW69="CC")),"Y",IF(AND(K67&amp;K68&amp;K69="WLW",FS69&lt;&gt;"B",OR(EW67&amp;EW68&amp;EW69="SCC",EW67&amp;EW68&amp;EW69="CCC")),"Y","N"))))</f>
        <v/>
      </c>
      <c r="FD69" s="1" t="str">
        <f ca="1">IF(FD68="Y","N",IF(M68="","",IF(AND(R68&amp;R69="WW",OR(EW68&amp;EW69="SC",EW68&amp;EW69="CC")),"Y",IF(AND(R67&amp;R68&amp;R69="WLW",FU69&lt;&gt;"B",OR(EW67&amp;EW68&amp;EW69="SCC",EW67&amp;EW68&amp;EW69="CCC")),"Y","N"))))</f>
        <v/>
      </c>
      <c r="FE69" s="1" t="str">
        <f>IF(M68="","",IF(AND(S69&lt;0,FA69&gt;2,S69&gt;=(2-FA69)),"R","N"))</f>
        <v/>
      </c>
      <c r="FF69" s="1" t="str">
        <f>IF(M68="","",IF(DS69="B",IF(M68="P",FU69,""),IF(M68="B",FU69,"")))</f>
        <v/>
      </c>
      <c r="FG69" s="1" t="str">
        <f>IF(M68="","",IF(DS69="B",IF(M68="B",FU69,""),IF(M68="P",FU69,"")))</f>
        <v/>
      </c>
      <c r="FH69" s="1" t="str">
        <f>IF(M69="P",IF(FH68="",1,FH68+1),"")</f>
        <v/>
      </c>
      <c r="FI69" s="1" t="str">
        <f>IF(M69="B",IF(FI68="",1,FI68+1),"")</f>
        <v/>
      </c>
      <c r="FJ69" s="1" t="str">
        <f t="shared" si="92"/>
        <v>00000</v>
      </c>
      <c r="FK69" s="1" t="str">
        <f t="shared" si="93"/>
        <v>00000</v>
      </c>
      <c r="FL69" s="1" t="str">
        <f t="shared" si="94"/>
        <v>000000</v>
      </c>
      <c r="FM69" s="1" t="str">
        <f t="shared" si="95"/>
        <v>000000</v>
      </c>
      <c r="FN69" s="1" t="str">
        <f t="shared" si="96"/>
        <v>B</v>
      </c>
      <c r="FO69" s="1" t="str">
        <f t="shared" si="70"/>
        <v>B</v>
      </c>
      <c r="FP69" s="1" t="str">
        <f>IF(DW68="",DX68,DW68)&amp;F68</f>
        <v/>
      </c>
      <c r="FQ69" s="1">
        <f t="shared" ca="1" si="71"/>
        <v>0</v>
      </c>
      <c r="FR69" s="1" t="str">
        <f ca="1">IF(DY68="",DZ68,DY68)&amp;K68</f>
        <v/>
      </c>
      <c r="FS69" s="1">
        <f t="shared" ca="1" si="72"/>
        <v>0</v>
      </c>
      <c r="FT69" s="1" t="str">
        <f>IF(EA68="",EB68,EA68)&amp;R68</f>
        <v/>
      </c>
      <c r="FU69" s="1">
        <f t="shared" ca="1" si="73"/>
        <v>0</v>
      </c>
      <c r="FV69" s="1" t="str">
        <f t="shared" ca="1" si="74"/>
        <v>0</v>
      </c>
      <c r="FW69" s="1" t="str">
        <f t="shared" ca="1" si="75"/>
        <v>0</v>
      </c>
      <c r="FX69" s="1" t="str">
        <f t="shared" ca="1" si="76"/>
        <v>0</v>
      </c>
      <c r="GA69" s="1">
        <f>General!A67</f>
        <v>0</v>
      </c>
      <c r="GB69" s="1">
        <f>General!B67</f>
        <v>0</v>
      </c>
      <c r="GC69" s="1">
        <f>General!C67</f>
        <v>0</v>
      </c>
      <c r="GD69" s="1">
        <f>General!D67</f>
        <v>0</v>
      </c>
      <c r="GF69" s="1" t="str">
        <f>General!F67</f>
        <v>LLLWLL</v>
      </c>
      <c r="GG69" s="1">
        <f>General!G67</f>
        <v>-3</v>
      </c>
    </row>
    <row r="70" spans="1:189" ht="15.75" thickBot="1">
      <c r="A70" s="1">
        <v>61</v>
      </c>
      <c r="B70" s="11" t="str">
        <f>IF(M69="","",IF(EC70=ED70,"NB",IF(EC70&gt;ED70,"P"&amp;(EC70-ED70),"B"&amp;(ED70-EC70))))</f>
        <v/>
      </c>
      <c r="C70" s="48" t="str">
        <f t="shared" ca="1" si="1"/>
        <v/>
      </c>
      <c r="D70" s="12" t="str">
        <f t="shared" si="11"/>
        <v/>
      </c>
      <c r="E70" s="25" t="str">
        <f t="shared" si="12"/>
        <v/>
      </c>
      <c r="F70" s="13" t="str">
        <f t="shared" si="89"/>
        <v/>
      </c>
      <c r="H70" s="51"/>
      <c r="I70" s="12"/>
      <c r="J70" s="25" t="str">
        <f t="shared" si="13"/>
        <v/>
      </c>
      <c r="K70" s="13" t="str">
        <f t="shared" ca="1" si="14"/>
        <v/>
      </c>
      <c r="L70" s="30"/>
      <c r="M70" s="15"/>
      <c r="O70" s="9" t="str">
        <f>IF(M69="","",VLOOKUP(CZ70,General!U:V,2,FALSE))</f>
        <v/>
      </c>
      <c r="P70" s="12" t="str">
        <f>IF(M69="","",IF(W70="P",FU70,""))</f>
        <v/>
      </c>
      <c r="Q70" s="25" t="str">
        <f>IF(M69="","",IF(W70="B",FU70,""))</f>
        <v/>
      </c>
      <c r="R70" s="43" t="str">
        <f t="shared" si="15"/>
        <v/>
      </c>
      <c r="S70" s="43">
        <f t="shared" ca="1" si="16"/>
        <v>-1</v>
      </c>
      <c r="T70" s="54" t="str">
        <f>IF(M69="","",IF(EW70="S","",IF(S70&gt;=0,S70,IF(FE70="R",S70,""))))</f>
        <v/>
      </c>
      <c r="U70" s="43" t="str">
        <f>IF(M70="","",IF(T70="",SUM($T$5:$T70)+S70,SUM($T$5:$T70)))</f>
        <v/>
      </c>
      <c r="V70" s="66" t="str">
        <f t="shared" si="97"/>
        <v/>
      </c>
      <c r="W70" s="80" t="str" cm="1">
        <f t="array" aca="1" ref="W70" ca="1">IF(M69="","",INDIRECT(CZ70&amp; CR70))</f>
        <v/>
      </c>
      <c r="X70" s="72" t="str" cm="1">
        <f t="array" aca="1" ref="X70" ca="1">IF(M69="","",INDIRECT(VLOOKUP(CZ70,General!R:T,3,FALSE) &amp; CR70))</f>
        <v/>
      </c>
      <c r="Y70" s="80" t="str">
        <f>IF(M69="","",FN70)</f>
        <v/>
      </c>
      <c r="Z70" s="70" t="str">
        <f t="shared" si="17"/>
        <v/>
      </c>
      <c r="AA70" s="81" t="str">
        <f>IF(M70="","",IF(EE69+EF70&gt;=10,10,IF(EE69+EF70&lt;=-10,-10,EE69+EF70)))</f>
        <v/>
      </c>
      <c r="AB70" s="80" t="str">
        <f>IF(M69="","",IF(FN70="B","P","B"))</f>
        <v/>
      </c>
      <c r="AC70" s="70" t="str">
        <f t="shared" si="18"/>
        <v/>
      </c>
      <c r="AD70" s="81" t="str">
        <f>IF(M70="","",IF(AD69+EG70&gt;=10,10,IF(AD69+EG70&lt;=-10,-10,AD69+EG70)))</f>
        <v/>
      </c>
      <c r="AE70" s="80" t="str">
        <f>IF(M69="","",FO70)</f>
        <v/>
      </c>
      <c r="AF70" s="70" t="str">
        <f t="shared" si="19"/>
        <v/>
      </c>
      <c r="AG70" s="81" t="str">
        <f>IF(M70="","",IF(AG69+EH70&gt;=10,10,IF(AG69+EH70&lt;=-10,-10,AG69+EH70)))</f>
        <v/>
      </c>
      <c r="AH70" s="80" t="str">
        <f>IF(M69="","",IF(FO70="B","P","B"))</f>
        <v/>
      </c>
      <c r="AI70" s="70" t="str">
        <f t="shared" si="20"/>
        <v/>
      </c>
      <c r="AJ70" s="81" t="str">
        <f>IF(M70="","",IF(AJ69+EI70&gt;=10,10,IF(AJ69+EI70&lt;=-10,-10,AJ69+EI70)))</f>
        <v/>
      </c>
      <c r="AK70" s="80" t="str">
        <f t="shared" si="77"/>
        <v/>
      </c>
      <c r="AL70" s="70" t="str">
        <f t="shared" si="21"/>
        <v/>
      </c>
      <c r="AM70" s="81" t="str">
        <f>IF(M70="","",IF(AM69+EJ70&gt;=10,10,IF(AM69+EJ70&lt;=-10,-10,AM69+EJ70)))</f>
        <v/>
      </c>
      <c r="AN70" s="80" t="str">
        <f t="shared" si="22"/>
        <v/>
      </c>
      <c r="AO70" s="70" t="str">
        <f t="shared" si="23"/>
        <v/>
      </c>
      <c r="AP70" s="81" t="str">
        <f>IF(M70="","",IF(AP69+EK70&gt;=10,10,IF(AP69+EK70&lt;=-10,-10,AP69+EK70)))</f>
        <v/>
      </c>
      <c r="AQ70" s="80" t="str">
        <f t="shared" si="24"/>
        <v/>
      </c>
      <c r="AR70" s="70" t="str">
        <f t="shared" si="25"/>
        <v/>
      </c>
      <c r="AS70" s="81" t="str">
        <f>IF(M70="","",IF(AS69+EL70&gt;=10,10,IF(AS69+EL70&lt;=-10,-10,AS69+EL70)))</f>
        <v/>
      </c>
      <c r="AT70" s="80" t="str">
        <f t="shared" si="26"/>
        <v/>
      </c>
      <c r="AU70" s="70" t="str">
        <f t="shared" si="27"/>
        <v/>
      </c>
      <c r="AV70" s="81" t="str">
        <f>IF(M70="","",IF(AV69+EM70&gt;=10,10,IF(AV69+EM70&lt;=-10,-10,AV69+EM70)))</f>
        <v/>
      </c>
      <c r="AW70" s="80" t="str">
        <f t="shared" si="28"/>
        <v/>
      </c>
      <c r="AX70" s="70" t="str">
        <f t="shared" si="29"/>
        <v/>
      </c>
      <c r="AY70" s="81" t="str">
        <f>IF(M70="","",IF(AY69+EN70&gt;=10,10,IF(AY69+EN70&lt;=-10,-10,AY69+EN70)))</f>
        <v/>
      </c>
      <c r="AZ70" s="80" t="str">
        <f t="shared" si="30"/>
        <v/>
      </c>
      <c r="BA70" s="70" t="str">
        <f t="shared" si="31"/>
        <v/>
      </c>
      <c r="BB70" s="81" t="str">
        <f>IF(M70="","",IF(BB69+EO70&gt;=10,10,IF(BB69+EO70&lt;=-10,-10,BB69+EO70)))</f>
        <v/>
      </c>
      <c r="BC70" s="80" t="str">
        <f t="shared" si="32"/>
        <v/>
      </c>
      <c r="BD70" s="70" t="str">
        <f t="shared" si="33"/>
        <v/>
      </c>
      <c r="BE70" s="81" t="str">
        <f>IF(M70="","",IF(BE69+EP70&gt;=10,10,IF(BE69+EP70&lt;=-10,-10,BE69+EP70)))</f>
        <v/>
      </c>
      <c r="BF70" s="80" t="str">
        <f t="shared" si="34"/>
        <v/>
      </c>
      <c r="BG70" s="70" t="str">
        <f t="shared" si="35"/>
        <v/>
      </c>
      <c r="BH70" s="81" t="str">
        <f>IF(M70="","",IF(BH69+EQ70&gt;=10,10,IF(BH69+EQ70&lt;=-10,-10,BH69+EQ70)))</f>
        <v/>
      </c>
      <c r="BI70" s="80" t="str">
        <f t="shared" si="36"/>
        <v/>
      </c>
      <c r="BJ70" s="70" t="str">
        <f t="shared" si="37"/>
        <v/>
      </c>
      <c r="BK70" s="81" t="str">
        <f>IF(M70="","",IF(BK69+ER70&gt;=10,10,IF(BK69+ER70&lt;=-10,-10,BK69+ER70)))</f>
        <v/>
      </c>
      <c r="BL70" s="80" t="str">
        <f t="shared" si="38"/>
        <v/>
      </c>
      <c r="BM70" s="70" t="str">
        <f t="shared" si="39"/>
        <v/>
      </c>
      <c r="BN70" s="81" t="str">
        <f>IF(M70="","",IF(BN69+ES70&gt;=10,10,IF(BN69+ES70&lt;=-10,-10,BN69+ES70)))</f>
        <v/>
      </c>
      <c r="BO70" s="80" t="str">
        <f t="shared" si="40"/>
        <v/>
      </c>
      <c r="BP70" s="70" t="str">
        <f t="shared" si="41"/>
        <v/>
      </c>
      <c r="BQ70" s="81" t="str">
        <f>IF(M70="","",IF(BQ69+ET70&gt;=10,10,IF(BQ69+ET70&lt;=-10,-10,BQ69+ET70)))</f>
        <v/>
      </c>
      <c r="BR70" s="80" t="str">
        <f t="shared" si="42"/>
        <v/>
      </c>
      <c r="BS70" s="70" t="str">
        <f t="shared" si="43"/>
        <v/>
      </c>
      <c r="BT70" s="81" t="str">
        <f>IF(M70="","",IF(BT69+EU70&gt;=10,10,IF(BT69+EU70&lt;=-10,-10,BT69+EU70)))</f>
        <v/>
      </c>
      <c r="BU70" s="80" t="str">
        <f t="shared" si="44"/>
        <v/>
      </c>
      <c r="BV70" s="70" t="str">
        <f t="shared" si="45"/>
        <v/>
      </c>
      <c r="BW70" s="81" t="str">
        <f>IF(M70="","",IF(BW69+EV70&gt;=10,10,IF(BW69+EV70&lt;=-10,-10,BW69+EV70)))</f>
        <v/>
      </c>
      <c r="BX70" s="70">
        <f t="shared" si="46"/>
        <v>0</v>
      </c>
      <c r="BY70" s="70">
        <f t="shared" si="47"/>
        <v>0</v>
      </c>
      <c r="BZ70" s="72"/>
      <c r="CA70" s="80" t="str">
        <f t="shared" si="48"/>
        <v/>
      </c>
      <c r="CB70" s="70" t="str">
        <f t="shared" si="49"/>
        <v/>
      </c>
      <c r="CC70" s="70" t="str">
        <f t="shared" si="50"/>
        <v/>
      </c>
      <c r="CD70" s="70" t="str">
        <f t="shared" si="51"/>
        <v/>
      </c>
      <c r="CE70" s="70" t="str">
        <f t="shared" si="52"/>
        <v/>
      </c>
      <c r="CF70" s="70" t="str">
        <f t="shared" si="53"/>
        <v/>
      </c>
      <c r="CG70" s="70" t="str">
        <f t="shared" si="54"/>
        <v/>
      </c>
      <c r="CH70" s="70" t="str">
        <f t="shared" si="55"/>
        <v/>
      </c>
      <c r="CI70" s="70" t="str">
        <f t="shared" si="56"/>
        <v/>
      </c>
      <c r="CJ70" s="70" t="str">
        <f t="shared" si="57"/>
        <v/>
      </c>
      <c r="CK70" s="70" t="str">
        <f t="shared" si="58"/>
        <v/>
      </c>
      <c r="CL70" s="70" t="str">
        <f t="shared" si="59"/>
        <v/>
      </c>
      <c r="CM70" s="70" t="str">
        <f t="shared" si="60"/>
        <v/>
      </c>
      <c r="CN70" s="70" t="str">
        <f t="shared" si="61"/>
        <v/>
      </c>
      <c r="CO70" s="70" t="str">
        <f t="shared" si="62"/>
        <v/>
      </c>
      <c r="CP70" s="70" t="str">
        <f t="shared" si="63"/>
        <v/>
      </c>
      <c r="CQ70" s="72" t="str">
        <f t="shared" si="64"/>
        <v/>
      </c>
      <c r="CR70" s="9">
        <v>70</v>
      </c>
      <c r="CS70" s="32">
        <f t="shared" si="82"/>
        <v>65</v>
      </c>
      <c r="CT70" s="9" t="str" cm="1">
        <f t="array" ref="CT70">IFERROR(INDEX($CA$4:$CQ$4,_xlfn.AGGREGATE(15,6,COLUMN($CA$4:$CQ$4)-COLUMN($BZ$1)/($CA$70:$CQ$70=MAX($CA$70:$CQ$70)),COLUMNS(CQ$4:$CQ4))),"")</f>
        <v/>
      </c>
      <c r="CU70" s="4" t="str" cm="1">
        <f t="array" ref="CU70">IFERROR(INDEX($CA$4:$CQ$4,_xlfn.AGGREGATE(15,6,COLUMN($CA$4:$CQ$4)-COLUMN($BZ$1)/($CA$70:$CQ$70=MAX($CA$70:$CQ$70)),COLUMNS($CQ$4:CR4))),"")</f>
        <v/>
      </c>
      <c r="CV70" s="4" t="str" cm="1">
        <f t="array" ref="CV70">IFERROR(INDEX($CA$4:$CQ$4,_xlfn.AGGREGATE(15,6,COLUMN($CA$4:$CQ$4)-COLUMN($BZ$1)/($CA$70:$CQ$70=MAX($CA$70:$CQ$70)),COLUMNS($CQ$4:CS4))),"")</f>
        <v/>
      </c>
      <c r="CW70" s="8" t="str" cm="1">
        <f t="array" ref="CW70">IFERROR(INDEX($CA$4:$CQ$4,_xlfn.AGGREGATE(15,6,COLUMN($CA$4:$CQ$4)-COLUMN($BZ$1)/($CA$70:$CQ$70=MAX($CA$70:$CQ$70)),COLUMNS($CQ$4:CT4))),"")</f>
        <v/>
      </c>
      <c r="CX70" s="106" t="str">
        <f t="shared" ca="1" si="78"/>
        <v/>
      </c>
      <c r="CY70" s="4" t="str">
        <f t="shared" ca="1" si="79"/>
        <v>R</v>
      </c>
      <c r="CZ70" s="4" t="str">
        <f t="shared" ca="1" si="91"/>
        <v/>
      </c>
      <c r="DA70" s="8"/>
      <c r="DB70" s="9" t="str">
        <f>IFERROR(VLOOKUP(CT70,General!R:S,2,FALSE),"")</f>
        <v/>
      </c>
      <c r="DC70" s="4" t="str">
        <f>IFERROR(VLOOKUP(CU70,General!R:S,2,FALSE),"")</f>
        <v/>
      </c>
      <c r="DD70" s="4" t="str">
        <f>IFERROR(VLOOKUP(CV70,General!R:S,2,FALSE),"")</f>
        <v/>
      </c>
      <c r="DE70" s="8" t="str">
        <f>IFERROR(VLOOKUP(CW70,General!R:S,2,FALSE),"")</f>
        <v/>
      </c>
      <c r="DF70" s="9">
        <f ca="1">IF(CT70="",-1,COUNTIF(INDIRECT(DB70&amp;$CR$10):INDIRECT(DB70&amp;CR70),"Y"))</f>
        <v>-1</v>
      </c>
      <c r="DG70" s="4">
        <f ca="1">IF(CU70="",-1,COUNTIF(INDIRECT(DC70&amp;$CR$10):INDIRECT(DC70&amp;CR70),"Y"))</f>
        <v>-1</v>
      </c>
      <c r="DH70" s="4">
        <f ca="1">IF(CV70="",-1,COUNTIF(INDIRECT(DD70&amp;$CR$10):INDIRECT(DD70&amp;CR70),"Y"))</f>
        <v>-1</v>
      </c>
      <c r="DI70" s="32">
        <f ca="1">IF(CW70="",-1,COUNTIF(INDIRECT(DE70&amp;$CR$10):INDIRECT(DE70&amp;CR70),"Y"))</f>
        <v>-1</v>
      </c>
      <c r="DJ70" s="9" t="str" cm="1">
        <f t="array" aca="1" ref="DJ70" ca="1">IFERROR(INDEX($CT$70:$CW$70,_xlfn.AGGREGATE(15,6,COLUMN($CT$70:$CW$70)-COLUMN($CS$70)/($DF$70:$DI$70=MAX($DF$70:$DI$70)),COLUMNS($CT$70:CT70))),"")</f>
        <v/>
      </c>
      <c r="DK70" s="9" t="str" cm="1">
        <f t="array" aca="1" ref="DK70" ca="1">IFERROR(INDEX($CT$70:$CW$70,_xlfn.AGGREGATE(15,6,COLUMN($CT$70:$CW$70)-COLUMN($CS$70)/($DF$70:$DI$70=MAX($DF$70:$DI$70)),COLUMNS($CT$70:CU70))),"")</f>
        <v/>
      </c>
      <c r="DL70" s="9" t="str" cm="1">
        <f t="array" aca="1" ref="DL70" ca="1">IFERROR(INDEX($CT$70:$CW$70,_xlfn.AGGREGATE(15,6,COLUMN($CT$70:$CW$70)-COLUMN($CS$70)/($DF$70:$DI$70=MAX($DF$70:$DI$70)),COLUMNS($CT$70:CV70))),"")</f>
        <v/>
      </c>
      <c r="DM70" s="9" t="str" cm="1">
        <f t="array" aca="1" ref="DM70" ca="1">IFERROR(INDEX($CT$70:$CW$70,_xlfn.AGGREGATE(15,6,COLUMN($CT$70:$CW$70)-COLUMN($CS$70)/($DF$70:$DI$70=MAX($DF$70:$DI$70)),COLUMNS($CT$70:CW70))),"")</f>
        <v/>
      </c>
      <c r="DN70" s="117">
        <f t="shared" ca="1" si="80"/>
        <v>4</v>
      </c>
      <c r="DO70" s="32">
        <f t="shared" ca="1" si="81"/>
        <v>0</v>
      </c>
      <c r="DP70" s="8" t="str">
        <f t="shared" ca="1" si="90"/>
        <v/>
      </c>
      <c r="DQ70" s="9" t="str">
        <f t="shared" ca="1" si="5"/>
        <v>T</v>
      </c>
      <c r="DR70" s="4" t="str">
        <f t="shared" ca="1" si="6"/>
        <v>T</v>
      </c>
      <c r="DS70" s="4" t="str">
        <f t="shared" ca="1" si="7"/>
        <v>C</v>
      </c>
      <c r="DT70" s="4" t="str">
        <f t="shared" si="86"/>
        <v/>
      </c>
      <c r="DU70" s="4" t="str">
        <f t="shared" ca="1" si="87"/>
        <v/>
      </c>
      <c r="DV70" s="4" t="str">
        <f t="shared" si="88"/>
        <v/>
      </c>
      <c r="DW70" s="1" t="str">
        <f>IF(M69="","",IF(DQ70="B",IF(M69="P",FQ70,""),IF(M68="B",FQ70,"")))</f>
        <v/>
      </c>
      <c r="DX70" s="1" t="str">
        <f>IF(M69="","",IF(DQ70="B",IF(M69="B",FQ70,""),IF(M68="P",FQ70,"")))</f>
        <v/>
      </c>
      <c r="DY70" s="1" t="str">
        <f>IF(M69="","",IF(DR70="C",IF(M69="B",FS70,""),IF(M68="B",FS70,"")))</f>
        <v/>
      </c>
      <c r="DZ70" s="1" t="str">
        <f>IF(M69="","",IF(DR70="C",IF(M69="P",FS70,""),IF(M68="P",FS70,"")))</f>
        <v/>
      </c>
      <c r="EA70" s="1" t="str">
        <f>IF(M69="","",IF(AND(DW70="L5",DZ70="L5",FG70=""),"L0",FF70))</f>
        <v/>
      </c>
      <c r="EB70" s="1" t="str">
        <f>IF(M69="","",IF(AND(DX70="L5",DZ70="L5",FF70=""),"L0",FG70))</f>
        <v/>
      </c>
      <c r="EC70" s="1">
        <f>IF(D70="",0,IF(OR(D70="B",D70="XB"),1,INT(RIGHT(D70))))+IF(I70="",0,IF(OR(I70="B",I70="XB"),1,INT(RIGHT(I70))))+IF(P70="",0,IF(OR(P70="B",P70="XB"),1,INT(RIGHT(P70))))</f>
        <v>0</v>
      </c>
      <c r="ED70" s="1">
        <f>IF(E70="",0,IF(OR(E70="B",E70="XB"),1,INT(RIGHT(E70))))+IF(J70="",0,IF(OR(J70="B",J70="XB"),1,INT(RIGHT(J70))))+IF(Q70="",0,IF(OR(Q70="B",Q70="XB"),1,INT(RIGHT(Q70))))</f>
        <v>0</v>
      </c>
      <c r="EE70" s="9" t="str">
        <f>IF(M70="","",IF(EE69+EF70&gt;=10,10,IF(EE69+EF70&lt;=-10,-10,EE69+EF70)))</f>
        <v/>
      </c>
      <c r="EF70" s="4">
        <f>IF(Z70="",0,IFERROR(VLOOKUP(Z65&amp;Z66&amp;Z67&amp;Z68&amp;Z69&amp;Z70,General!I:J,2,FALSE),0))</f>
        <v>0</v>
      </c>
      <c r="EG70" s="4">
        <f>IF(AC70="",0,IFERROR(VLOOKUP(AC65&amp;AC66&amp;AC67&amp;AC68&amp;AC69&amp;AC70,General!I:J,2,FALSE),0))</f>
        <v>0</v>
      </c>
      <c r="EH70" s="4">
        <f>IF(AF70="",0,IFERROR(VLOOKUP(AF65&amp;AF66&amp;AF67&amp;AF68&amp;AF69&amp;AF70,General!I:J,2,FALSE),0))</f>
        <v>0</v>
      </c>
      <c r="EI70" s="4">
        <f>IF(AI70="",0,IFERROR(VLOOKUP(AI65&amp;AI66&amp;AI67&amp;AI68&amp;AI69&amp;AI70,General!I:J,2,FALSE),0))</f>
        <v>0</v>
      </c>
      <c r="EJ70" s="4">
        <f>IF(AL70="",0,IFERROR(VLOOKUP(AL65&amp;AL66&amp;AL67&amp;AL68&amp;AL69&amp;AL70,General!I:J,2,FALSE),0))</f>
        <v>0</v>
      </c>
      <c r="EK70" s="4">
        <f>IF(AO70="",0,IFERROR(VLOOKUP(AO65&amp;AO66&amp;AO67&amp;AO68&amp;AO69&amp;AO70,General!I:J,2,FALSE),0))</f>
        <v>0</v>
      </c>
      <c r="EL70" s="4">
        <f>IF(AR70="",0,IFERROR(VLOOKUP(AR65&amp;AR66&amp;AR67&amp;AR68&amp;AR69&amp;AR70,General!I:J,2,FALSE),0))</f>
        <v>0</v>
      </c>
      <c r="EM70" s="4">
        <f>IF(AU70="",0,IFERROR(VLOOKUP(AU65&amp;AU66&amp;AU67&amp;AU68&amp;AU69&amp;AU70,General!I:J,2,FALSE),0))</f>
        <v>0</v>
      </c>
      <c r="EN70" s="4">
        <f>IF(AX70="",0,IFERROR(VLOOKUP(AX65&amp;AX66&amp;AX67&amp;AX68&amp;AX69&amp;AX70,General!I:J,2,FALSE),0))</f>
        <v>0</v>
      </c>
      <c r="EO70" s="4">
        <f>IF(BA70="",0,IFERROR(VLOOKUP(BA65&amp;BA66&amp;BA67&amp;BA68&amp;BA69&amp;BA70,General!I:J,2,FALSE),0))</f>
        <v>0</v>
      </c>
      <c r="EP70" s="4">
        <f>IF(BD70="",0,IFERROR(VLOOKUP(BD65&amp;BD66&amp;BD67&amp;BD68&amp;BD69&amp;BD70,General!I:J,2,FALSE),0))</f>
        <v>0</v>
      </c>
      <c r="EQ70" s="4">
        <f>IF(BG70="",0,IFERROR(VLOOKUP(BG65&amp;BG66&amp;BG67&amp;BG68&amp;BG69&amp;BG70,General!I:J,2,FALSE),0))</f>
        <v>0</v>
      </c>
      <c r="ER70" s="4">
        <f>IF(BJ70="",0,IFERROR(VLOOKUP(BJ65&amp;BJ66&amp;BJ67&amp;BJ68&amp;BJ69&amp;BJ70,General!I:J,2,FALSE),0))</f>
        <v>0</v>
      </c>
      <c r="ES70" s="4">
        <f>IF(BM70="",0,IFERROR(VLOOKUP(BM65&amp;BM66&amp;BM67&amp;BM68&amp;BM69&amp;BM70,General!I:J,2,FALSE),0))</f>
        <v>0</v>
      </c>
      <c r="ET70" s="4">
        <f>IF(BP70="",0,IFERROR(VLOOKUP(BP65&amp;BP66&amp;BP67&amp;BP68&amp;BP69&amp;BP70,General!I:J,2,FALSE),0))</f>
        <v>0</v>
      </c>
      <c r="EU70" s="4">
        <f>IF(BS70="",0,IFERROR(VLOOKUP(BS65&amp;BS66&amp;BS67&amp;BS68&amp;BS69&amp;BS70,General!I:J,2,FALSE),0))</f>
        <v>0</v>
      </c>
      <c r="EV70" s="8">
        <f>IF(BV70="",0,IFERROR(VLOOKUP(BV65&amp;BV66&amp;BV67&amp;BV68&amp;BV69&amp;BV70,General!I:J,2,FALSE),0))</f>
        <v>0</v>
      </c>
      <c r="EW70" s="1" t="str">
        <f>IF(M69="","",IF(FE69="R","S",IF(EW69="S","C",IF(S69&gt;=0,"S","C"))))</f>
        <v/>
      </c>
      <c r="EX70" s="1" t="str">
        <f>IF(OR(F66&amp;F67&amp;F68="WLW",F67&amp;F68="WW"),"Y","N")</f>
        <v>N</v>
      </c>
      <c r="EY70" s="1" t="str">
        <f ca="1">IF(OR(K66&amp;K67&amp;K68="WLW",K67&amp;K68="WW"),"Y","N")</f>
        <v>N</v>
      </c>
      <c r="EZ70" s="1" t="str">
        <f>IF(OR(R66&amp;R67&amp;R68="WLW",R67&amp;R68="WW"),"Y","N")</f>
        <v>N</v>
      </c>
      <c r="FA70" s="1" t="str">
        <f>IF(M69="","",IF(EW70="S",1,FA69+1))</f>
        <v/>
      </c>
      <c r="FB70" s="14" t="str">
        <f ca="1">IF(FB69="Y","N",IF(M69="","",(IF(AND(F69&amp;F70="WW",OR(EW69&amp;EW70="SC",EW69&amp;EW70="CC")),"Y",IF(AND(F68&amp;F69&amp;F70="WLW",FQ70&lt;&gt;"B",OR(EW68&amp;EW69&amp;EW70="SCC",EW68&amp;EW69&amp;EW70="CCC")),"Y","N")))))</f>
        <v/>
      </c>
      <c r="FC70" s="1" t="str">
        <f ca="1">IF(FC69="Y","N",IF(M69="","",IF(AND(K69&amp;K70="WW",OR(EW69&amp;EW70="SC",EW69&amp;EW70="CC")),"Y",IF(AND(K68&amp;K69&amp;K70="WLW",FS70&lt;&gt;"B",OR(EW68&amp;EW69&amp;EW70="SCC",EW68&amp;EW69&amp;EW70="CCC")),"Y","N"))))</f>
        <v/>
      </c>
      <c r="FD70" s="1" t="str">
        <f ca="1">IF(FD69="Y","N",IF(M69="","",IF(AND(R69&amp;R70="WW",OR(EW69&amp;EW70="SC",EW69&amp;EW70="CC")),"Y",IF(AND(R68&amp;R69&amp;R70="WLW",FU70&lt;&gt;"B",OR(EW68&amp;EW69&amp;EW70="SCC",EW68&amp;EW69&amp;EW70="CCC")),"Y","N"))))</f>
        <v/>
      </c>
      <c r="FE70" s="1" t="str">
        <f>IF(M69="","",IF(AND(S70&lt;0,FA70&gt;2,S70&gt;=(2-FA70)),"R","N"))</f>
        <v/>
      </c>
      <c r="FF70" s="1" t="str">
        <f>IF(M69="","",IF(DS70="B",IF(M69="P",FU70,""),IF(M69="B",FU70,"")))</f>
        <v/>
      </c>
      <c r="FG70" s="1" t="str">
        <f>IF(M69="","",IF(DS70="B",IF(M69="B",FU70,""),IF(M69="P",FU70,"")))</f>
        <v/>
      </c>
      <c r="FH70" s="1" t="str">
        <f>IF(M70="P",IF(FH69="",1,FH69+1),"")</f>
        <v/>
      </c>
      <c r="FI70" s="1" t="str">
        <f>IF(M70="B",IF(FI69="",1,FI69+1),"")</f>
        <v/>
      </c>
      <c r="FJ70" s="1" t="str">
        <f t="shared" si="92"/>
        <v>00000</v>
      </c>
      <c r="FK70" s="1" t="str">
        <f t="shared" si="93"/>
        <v>00000</v>
      </c>
      <c r="FL70" s="1" t="str">
        <f t="shared" si="94"/>
        <v>000000</v>
      </c>
      <c r="FM70" s="1" t="str">
        <f t="shared" si="95"/>
        <v>000000</v>
      </c>
      <c r="FN70" s="1" t="str">
        <f t="shared" si="96"/>
        <v>B</v>
      </c>
      <c r="FO70" s="1" t="str">
        <f t="shared" si="70"/>
        <v>B</v>
      </c>
      <c r="FP70" s="1" t="str">
        <f>IF(DW69="",DX69,DW69)&amp;F69</f>
        <v/>
      </c>
      <c r="FQ70" s="1">
        <f t="shared" ca="1" si="71"/>
        <v>0</v>
      </c>
      <c r="FR70" s="1" t="str">
        <f ca="1">IF(DY69="",DZ69,DY69)&amp;K69</f>
        <v/>
      </c>
      <c r="FS70" s="1">
        <f t="shared" ca="1" si="72"/>
        <v>0</v>
      </c>
      <c r="FT70" s="1" t="str">
        <f>IF(EA69="",EB69,EA69)&amp;R69</f>
        <v/>
      </c>
      <c r="FU70" s="1">
        <f t="shared" ca="1" si="73"/>
        <v>0</v>
      </c>
      <c r="FV70" s="1" t="str">
        <f t="shared" ca="1" si="74"/>
        <v>0</v>
      </c>
      <c r="FW70" s="1" t="str">
        <f t="shared" ca="1" si="75"/>
        <v>0</v>
      </c>
      <c r="FX70" s="1" t="str">
        <f t="shared" ca="1" si="76"/>
        <v>0</v>
      </c>
      <c r="GA70" s="1">
        <f>General!A68</f>
        <v>0</v>
      </c>
      <c r="GB70" s="1">
        <f>General!B68</f>
        <v>0</v>
      </c>
      <c r="GC70" s="1">
        <f>General!C68</f>
        <v>0</v>
      </c>
      <c r="GD70" s="1">
        <f>General!D68</f>
        <v>0</v>
      </c>
      <c r="GF70" s="1" t="str">
        <f>General!F68</f>
        <v>LLLWLW</v>
      </c>
      <c r="GG70" s="1">
        <f>General!G68</f>
        <v>1</v>
      </c>
    </row>
    <row r="71" spans="1:189" ht="15.75" thickBot="1">
      <c r="A71" s="1">
        <v>62</v>
      </c>
      <c r="B71" s="9" t="str">
        <f>IF(M70="","",IF(EC71=ED71,"NB",IF(EC71&gt;ED71,"P"&amp;(EC71-ED71),"B"&amp;(ED71-EC71))))</f>
        <v/>
      </c>
      <c r="C71" s="49" t="str">
        <f t="shared" ref="C71:C109" ca="1" si="98">IF(DQ71=DQ70,"",DQ71)</f>
        <v/>
      </c>
      <c r="D71" s="44" t="str">
        <f t="shared" si="11"/>
        <v/>
      </c>
      <c r="E71" s="45" t="str">
        <f t="shared" si="12"/>
        <v/>
      </c>
      <c r="F71" s="8" t="str">
        <f t="shared" si="89"/>
        <v/>
      </c>
      <c r="H71" s="52"/>
      <c r="I71" s="44"/>
      <c r="J71" s="25" t="str">
        <f t="shared" si="13"/>
        <v/>
      </c>
      <c r="K71" s="13" t="str">
        <f t="shared" ca="1" si="14"/>
        <v/>
      </c>
      <c r="L71" s="30"/>
      <c r="M71" s="16"/>
      <c r="O71" s="9" t="str">
        <f>IF(M70="","",VLOOKUP(CZ71,General!U:V,2,FALSE))</f>
        <v/>
      </c>
      <c r="P71" s="12" t="str">
        <f>IF(M70="","",IF(W71="P",FU71,""))</f>
        <v/>
      </c>
      <c r="Q71" s="25" t="str">
        <f>IF(M70="","",IF(W71="B",FU71,""))</f>
        <v/>
      </c>
      <c r="R71" s="43" t="str">
        <f t="shared" si="15"/>
        <v/>
      </c>
      <c r="S71" s="43">
        <f t="shared" ca="1" si="16"/>
        <v>-1</v>
      </c>
      <c r="T71" s="56" t="str">
        <f>IF(M70="","",IF(EW71="S","",IF(S71&gt;=0,S71,IF(FE71="R",S71,""))))</f>
        <v/>
      </c>
      <c r="U71" s="43" t="str">
        <f>IF(M71="","",IF(T71="",SUM($T$5:$T71)+S71,SUM($T$5:$T71)))</f>
        <v/>
      </c>
      <c r="V71" s="67" t="str">
        <f t="shared" si="97"/>
        <v/>
      </c>
      <c r="W71" s="80" t="str" cm="1">
        <f t="array" aca="1" ref="W71" ca="1">IF(M70="","",INDIRECT(CZ71&amp; CR71))</f>
        <v/>
      </c>
      <c r="X71" s="72" t="str" cm="1">
        <f t="array" aca="1" ref="X71" ca="1">IF(M70="","",INDIRECT(VLOOKUP(CZ71,General!R:T,3,FALSE) &amp; CR71))</f>
        <v/>
      </c>
      <c r="Y71" s="80" t="str">
        <f>IF(M70="","",FN71)</f>
        <v/>
      </c>
      <c r="Z71" s="70" t="str">
        <f t="shared" si="17"/>
        <v/>
      </c>
      <c r="AA71" s="81" t="str">
        <f>IF(M71="","",IF(EE70+EF71&gt;=10,10,IF(EE70+EF71&lt;=-10,-10,EE70+EF71)))</f>
        <v/>
      </c>
      <c r="AB71" s="80" t="str">
        <f>IF(M70="","",IF(FN71="B","P","B"))</f>
        <v/>
      </c>
      <c r="AC71" s="70" t="str">
        <f t="shared" si="18"/>
        <v/>
      </c>
      <c r="AD71" s="81" t="str">
        <f>IF(M71="","",IF(AD70+EG71&gt;=10,10,IF(AD70+EG71&lt;=-10,-10,AD70+EG71)))</f>
        <v/>
      </c>
      <c r="AE71" s="80" t="str">
        <f>IF(M70="","",FO71)</f>
        <v/>
      </c>
      <c r="AF71" s="70" t="str">
        <f t="shared" si="19"/>
        <v/>
      </c>
      <c r="AG71" s="81" t="str">
        <f>IF(M71="","",IF(AG70+EH71&gt;=10,10,IF(AG70+EH71&lt;=-10,-10,AG70+EH71)))</f>
        <v/>
      </c>
      <c r="AH71" s="80" t="str">
        <f>IF(M70="","",IF(FO71="B","P","B"))</f>
        <v/>
      </c>
      <c r="AI71" s="70" t="str">
        <f t="shared" si="20"/>
        <v/>
      </c>
      <c r="AJ71" s="81" t="str">
        <f>IF(M71="","",IF(AJ70+EI71&gt;=10,10,IF(AJ70+EI71&lt;=-10,-10,AJ70+EI71)))</f>
        <v/>
      </c>
      <c r="AK71" s="80" t="str">
        <f t="shared" si="77"/>
        <v/>
      </c>
      <c r="AL71" s="70" t="str">
        <f t="shared" si="21"/>
        <v/>
      </c>
      <c r="AM71" s="81" t="str">
        <f>IF(M71="","",IF(AM70+EJ71&gt;=10,10,IF(AM70+EJ71&lt;=-10,-10,AM70+EJ71)))</f>
        <v/>
      </c>
      <c r="AN71" s="80" t="str">
        <f t="shared" si="22"/>
        <v/>
      </c>
      <c r="AO71" s="70" t="str">
        <f t="shared" si="23"/>
        <v/>
      </c>
      <c r="AP71" s="81" t="str">
        <f>IF(M71="","",IF(AP70+EK71&gt;=10,10,IF(AP70+EK71&lt;=-10,-10,AP70+EK71)))</f>
        <v/>
      </c>
      <c r="AQ71" s="80" t="str">
        <f t="shared" si="24"/>
        <v/>
      </c>
      <c r="AR71" s="70" t="str">
        <f t="shared" si="25"/>
        <v/>
      </c>
      <c r="AS71" s="81" t="str">
        <f>IF(M71="","",IF(AS70+EL71&gt;=10,10,IF(AS70+EL71&lt;=-10,-10,AS70+EL71)))</f>
        <v/>
      </c>
      <c r="AT71" s="80" t="str">
        <f t="shared" si="26"/>
        <v/>
      </c>
      <c r="AU71" s="70" t="str">
        <f t="shared" si="27"/>
        <v/>
      </c>
      <c r="AV71" s="81" t="str">
        <f>IF(M71="","",IF(AV70+EM71&gt;=10,10,IF(AV70+EM71&lt;=-10,-10,AV70+EM71)))</f>
        <v/>
      </c>
      <c r="AW71" s="80" t="str">
        <f t="shared" si="28"/>
        <v/>
      </c>
      <c r="AX71" s="70" t="str">
        <f t="shared" si="29"/>
        <v/>
      </c>
      <c r="AY71" s="81" t="str">
        <f>IF(M71="","",IF(AY70+EN71&gt;=10,10,IF(AY70+EN71&lt;=-10,-10,AY70+EN71)))</f>
        <v/>
      </c>
      <c r="AZ71" s="80" t="str">
        <f t="shared" si="30"/>
        <v/>
      </c>
      <c r="BA71" s="70" t="str">
        <f t="shared" si="31"/>
        <v/>
      </c>
      <c r="BB71" s="81" t="str">
        <f>IF(M71="","",IF(BB70+EO71&gt;=10,10,IF(BB70+EO71&lt;=-10,-10,BB70+EO71)))</f>
        <v/>
      </c>
      <c r="BC71" s="80" t="str">
        <f t="shared" si="32"/>
        <v/>
      </c>
      <c r="BD71" s="70" t="str">
        <f t="shared" si="33"/>
        <v/>
      </c>
      <c r="BE71" s="81" t="str">
        <f>IF(M71="","",IF(BE70+EP71&gt;=10,10,IF(BE70+EP71&lt;=-10,-10,BE70+EP71)))</f>
        <v/>
      </c>
      <c r="BF71" s="80" t="str">
        <f t="shared" si="34"/>
        <v/>
      </c>
      <c r="BG71" s="70" t="str">
        <f t="shared" si="35"/>
        <v/>
      </c>
      <c r="BH71" s="81" t="str">
        <f>IF(M71="","",IF(BH70+EQ71&gt;=10,10,IF(BH70+EQ71&lt;=-10,-10,BH70+EQ71)))</f>
        <v/>
      </c>
      <c r="BI71" s="80" t="str">
        <f t="shared" si="36"/>
        <v/>
      </c>
      <c r="BJ71" s="70" t="str">
        <f t="shared" si="37"/>
        <v/>
      </c>
      <c r="BK71" s="81" t="str">
        <f>IF(M71="","",IF(BK70+ER71&gt;=10,10,IF(BK70+ER71&lt;=-10,-10,BK70+ER71)))</f>
        <v/>
      </c>
      <c r="BL71" s="80" t="str">
        <f t="shared" si="38"/>
        <v/>
      </c>
      <c r="BM71" s="70" t="str">
        <f t="shared" si="39"/>
        <v/>
      </c>
      <c r="BN71" s="81" t="str">
        <f>IF(M71="","",IF(BN70+ES71&gt;=10,10,IF(BN70+ES71&lt;=-10,-10,BN70+ES71)))</f>
        <v/>
      </c>
      <c r="BO71" s="80" t="str">
        <f t="shared" si="40"/>
        <v/>
      </c>
      <c r="BP71" s="70" t="str">
        <f t="shared" si="41"/>
        <v/>
      </c>
      <c r="BQ71" s="81" t="str">
        <f>IF(M71="","",IF(BQ70+ET71&gt;=10,10,IF(BQ70+ET71&lt;=-10,-10,BQ70+ET71)))</f>
        <v/>
      </c>
      <c r="BR71" s="80" t="str">
        <f t="shared" si="42"/>
        <v/>
      </c>
      <c r="BS71" s="70" t="str">
        <f t="shared" si="43"/>
        <v/>
      </c>
      <c r="BT71" s="81" t="str">
        <f>IF(M71="","",IF(BT70+EU71&gt;=10,10,IF(BT70+EU71&lt;=-10,-10,BT70+EU71)))</f>
        <v/>
      </c>
      <c r="BU71" s="80" t="str">
        <f t="shared" si="44"/>
        <v/>
      </c>
      <c r="BV71" s="70" t="str">
        <f t="shared" si="45"/>
        <v/>
      </c>
      <c r="BW71" s="81" t="str">
        <f>IF(M71="","",IF(BW70+EV71&gt;=10,10,IF(BW70+EV71&lt;=-10,-10,BW70+EV71)))</f>
        <v/>
      </c>
      <c r="BX71" s="70">
        <f t="shared" si="46"/>
        <v>0</v>
      </c>
      <c r="BY71" s="70">
        <f t="shared" si="47"/>
        <v>0</v>
      </c>
      <c r="BZ71" s="72"/>
      <c r="CA71" s="80" t="str">
        <f t="shared" si="48"/>
        <v/>
      </c>
      <c r="CB71" s="70" t="str">
        <f t="shared" si="49"/>
        <v/>
      </c>
      <c r="CC71" s="70" t="str">
        <f t="shared" si="50"/>
        <v/>
      </c>
      <c r="CD71" s="70" t="str">
        <f t="shared" si="51"/>
        <v/>
      </c>
      <c r="CE71" s="70" t="str">
        <f t="shared" si="52"/>
        <v/>
      </c>
      <c r="CF71" s="70" t="str">
        <f t="shared" si="53"/>
        <v/>
      </c>
      <c r="CG71" s="70" t="str">
        <f t="shared" si="54"/>
        <v/>
      </c>
      <c r="CH71" s="70" t="str">
        <f t="shared" si="55"/>
        <v/>
      </c>
      <c r="CI71" s="70" t="str">
        <f t="shared" si="56"/>
        <v/>
      </c>
      <c r="CJ71" s="70" t="str">
        <f t="shared" si="57"/>
        <v/>
      </c>
      <c r="CK71" s="70" t="str">
        <f t="shared" si="58"/>
        <v/>
      </c>
      <c r="CL71" s="70" t="str">
        <f t="shared" si="59"/>
        <v/>
      </c>
      <c r="CM71" s="70" t="str">
        <f t="shared" si="60"/>
        <v/>
      </c>
      <c r="CN71" s="70" t="str">
        <f t="shared" si="61"/>
        <v/>
      </c>
      <c r="CO71" s="70" t="str">
        <f t="shared" si="62"/>
        <v/>
      </c>
      <c r="CP71" s="70" t="str">
        <f t="shared" si="63"/>
        <v/>
      </c>
      <c r="CQ71" s="72" t="str">
        <f t="shared" si="64"/>
        <v/>
      </c>
      <c r="CR71" s="9">
        <v>71</v>
      </c>
      <c r="CS71" s="32">
        <f t="shared" si="82"/>
        <v>66</v>
      </c>
      <c r="CT71" s="9" t="str" cm="1">
        <f t="array" ref="CT71">IFERROR(INDEX($CA$4:$CQ$4,_xlfn.AGGREGATE(15,6,COLUMN($CA$4:$CQ$4)-COLUMN($BZ$1)/($CA$71:$CQ$71=MAX($CA$71:$CQ$71)),COLUMNS(CQ$4:$CQ4))),"")</f>
        <v/>
      </c>
      <c r="CU71" s="4" t="str" cm="1">
        <f t="array" ref="CU71">IFERROR(INDEX($CA$4:$CQ$4,_xlfn.AGGREGATE(15,6,COLUMN($CA$4:$CQ$4)-COLUMN($BZ$1)/($CA$71:$CQ$71=MAX($CA$71:$CQ$71)),COLUMNS($CQ$4:CR4))),"")</f>
        <v/>
      </c>
      <c r="CV71" s="4" t="str" cm="1">
        <f t="array" ref="CV71">IFERROR(INDEX($CA$4:$CQ$4,_xlfn.AGGREGATE(15,6,COLUMN($CA$4:$CQ$4)-COLUMN($BZ$1)/($CA$71:$CQ$71=MAX($CA$71:$CQ$71)),COLUMNS($CQ$4:CS4))),"")</f>
        <v/>
      </c>
      <c r="CW71" s="8" t="str" cm="1">
        <f t="array" ref="CW71">IFERROR(INDEX($CA$4:$CQ$4,_xlfn.AGGREGATE(15,6,COLUMN($CA$4:$CQ$4)-COLUMN($BZ$1)/($CA$71:$CQ$71=MAX($CA$71:$CQ$71)),COLUMNS($CQ$4:CT4))),"")</f>
        <v/>
      </c>
      <c r="CX71" s="106" t="str">
        <f t="shared" ca="1" si="78"/>
        <v/>
      </c>
      <c r="CY71" s="4" t="str">
        <f t="shared" ca="1" si="79"/>
        <v>R</v>
      </c>
      <c r="CZ71" s="4" t="str">
        <f t="shared" ca="1" si="91"/>
        <v/>
      </c>
      <c r="DA71" s="8">
        <f>IF(DA66=4,1,DA66+1)</f>
        <v>1</v>
      </c>
      <c r="DB71" s="9" t="str">
        <f>IFERROR(VLOOKUP(CT71,General!R:S,2,FALSE),"")</f>
        <v/>
      </c>
      <c r="DC71" s="4" t="str">
        <f>IFERROR(VLOOKUP(CU71,General!R:S,2,FALSE),"")</f>
        <v/>
      </c>
      <c r="DD71" s="4" t="str">
        <f>IFERROR(VLOOKUP(CV71,General!R:S,2,FALSE),"")</f>
        <v/>
      </c>
      <c r="DE71" s="8" t="str">
        <f>IFERROR(VLOOKUP(CW71,General!R:S,2,FALSE),"")</f>
        <v/>
      </c>
      <c r="DF71" s="9">
        <f ca="1">IF(CT71="",-1,COUNTIF(INDIRECT(DB71&amp;$CR$10):INDIRECT(DB71&amp;CR71),"Y"))</f>
        <v>-1</v>
      </c>
      <c r="DG71" s="4">
        <f ca="1">IF(CU71="",-1,COUNTIF(INDIRECT(DC71&amp;$CR$10):INDIRECT(DC71&amp;CR71),"Y"))</f>
        <v>-1</v>
      </c>
      <c r="DH71" s="4">
        <f ca="1">IF(CV71="",-1,COUNTIF(INDIRECT(DD71&amp;$CR$10):INDIRECT(DD71&amp;CR71),"Y"))</f>
        <v>-1</v>
      </c>
      <c r="DI71" s="32">
        <f ca="1">IF(CW71="",-1,COUNTIF(INDIRECT(DE71&amp;$CR$10):INDIRECT(DE71&amp;CR71),"Y"))</f>
        <v>-1</v>
      </c>
      <c r="DJ71" s="9" t="str" cm="1">
        <f t="array" aca="1" ref="DJ71" ca="1">IFERROR(INDEX($CT$71:$CW$71,_xlfn.AGGREGATE(15,6,COLUMN($CT$71:$CW$71)-COLUMN($CS$71)/($DF$71:$DI$71=MAX($DF$71:$DI$71)),COLUMNS($CT$71:CT71))),"")</f>
        <v/>
      </c>
      <c r="DK71" s="9" t="str" cm="1">
        <f t="array" aca="1" ref="DK71" ca="1">IFERROR(INDEX($CT$71:$CW$71,_xlfn.AGGREGATE(15,6,COLUMN($CT$71:$CW$71)-COLUMN($CS$71)/($DF$71:$DI$71=MAX($DF$71:$DI$71)),COLUMNS($CT$71:CU71))),"")</f>
        <v/>
      </c>
      <c r="DL71" s="9" t="str" cm="1">
        <f t="array" aca="1" ref="DL71" ca="1">IFERROR(INDEX($CT$71:$CW$71,_xlfn.AGGREGATE(15,6,COLUMN($CT$71:$CW$71)-COLUMN($CS$71)/($DF$71:$DI$71=MAX($DF$71:$DI$71)),COLUMNS($CT$71:CV71))),"")</f>
        <v/>
      </c>
      <c r="DM71" s="9" t="str" cm="1">
        <f t="array" aca="1" ref="DM71" ca="1">IFERROR(INDEX($CT$71:$CW$71,_xlfn.AGGREGATE(15,6,COLUMN($CT$71:$CW$71)-COLUMN($CS$71)/($DF$71:$DI$71=MAX($DF$71:$DI$71)),COLUMNS($CT$71:CW71))),"")</f>
        <v/>
      </c>
      <c r="DN71" s="117">
        <f t="shared" ca="1" si="80"/>
        <v>4</v>
      </c>
      <c r="DO71" s="32">
        <f t="shared" ca="1" si="81"/>
        <v>1</v>
      </c>
      <c r="DP71" s="8" t="str">
        <f t="shared" ca="1" si="90"/>
        <v/>
      </c>
      <c r="DQ71" s="9" t="str">
        <f t="shared" ca="1" si="5"/>
        <v>T</v>
      </c>
      <c r="DR71" s="4" t="str">
        <f t="shared" ca="1" si="6"/>
        <v>T</v>
      </c>
      <c r="DS71" s="4" t="str">
        <f t="shared" ca="1" si="7"/>
        <v>C</v>
      </c>
      <c r="DT71" s="4" t="str">
        <f t="shared" ref="DT71:DT102" si="99">F69&amp;F70</f>
        <v/>
      </c>
      <c r="DU71" s="4" t="str">
        <f t="shared" ref="DU71:DU102" ca="1" si="100">K69&amp;K70</f>
        <v/>
      </c>
      <c r="DV71" s="4" t="str">
        <f t="shared" ref="DV71:DV102" si="101">R69&amp;R70</f>
        <v/>
      </c>
      <c r="DW71" s="1" t="str">
        <f>IF(M70="","",IF(DQ71="B",IF(M70="P",FQ71,""),IF(M69="B",FQ71,"")))</f>
        <v/>
      </c>
      <c r="DX71" s="1" t="str">
        <f>IF(M70="","",IF(DQ71="B",IF(M70="B",FQ71,""),IF(M69="P",FQ71,"")))</f>
        <v/>
      </c>
      <c r="DY71" s="1" t="str">
        <f>IF(M70="","",IF(DR71="C",IF(M70="B",FS71,""),IF(M69="B",FS71,"")))</f>
        <v/>
      </c>
      <c r="DZ71" s="1" t="str">
        <f>IF(M70="","",IF(DR71="C",IF(M70="P",FS71,""),IF(M69="P",FS71,"")))</f>
        <v/>
      </c>
      <c r="EA71" s="1" t="str">
        <f>IF(M70="","",IF(AND(DW71="L5",DZ71="L5",FG71=""),"L0",FF71))</f>
        <v/>
      </c>
      <c r="EB71" s="1" t="str">
        <f>IF(M70="","",IF(AND(DX71="L5",DZ71="L5",FF71=""),"L0",FG71))</f>
        <v/>
      </c>
      <c r="EC71" s="1">
        <f>IF(D71="",0,IF(OR(D71="B",D71="XB"),1,INT(RIGHT(D71))))+IF(I71="",0,IF(OR(I71="B",I71="XB"),1,INT(RIGHT(I71))))+IF(P71="",0,IF(OR(P71="B",P71="XB"),1,INT(RIGHT(P71))))</f>
        <v>0</v>
      </c>
      <c r="ED71" s="1">
        <f>IF(E71="",0,IF(OR(E71="B",E71="XB"),1,INT(RIGHT(E71))))+IF(J71="",0,IF(OR(J71="B",J71="XB"),1,INT(RIGHT(J71))))+IF(Q71="",0,IF(OR(Q71="B",Q71="XB"),1,INT(RIGHT(Q71))))</f>
        <v>0</v>
      </c>
      <c r="EE71" s="9" t="str">
        <f>IF(M71="","",IF(EE70+EF71&gt;=10,10,IF(EE70+EF71&lt;=-10,-10,EE70+EF71)))</f>
        <v/>
      </c>
      <c r="EF71" s="4">
        <f>IF(Z71="",0,IFERROR(VLOOKUP(Z66&amp;Z67&amp;Z68&amp;Z69&amp;Z70&amp;Z71,General!I:J,2,FALSE),0))</f>
        <v>0</v>
      </c>
      <c r="EG71" s="4">
        <f>IF(AC71="",0,IFERROR(VLOOKUP(AC66&amp;AC67&amp;AC68&amp;AC69&amp;AC70&amp;AC71,General!I:J,2,FALSE),0))</f>
        <v>0</v>
      </c>
      <c r="EH71" s="4">
        <f>IF(AF71="",0,IFERROR(VLOOKUP(AF66&amp;AF67&amp;AF68&amp;AF69&amp;AF70&amp;AF71,General!I:J,2,FALSE),0))</f>
        <v>0</v>
      </c>
      <c r="EI71" s="4">
        <f>IF(AI71="",0,IFERROR(VLOOKUP(AI66&amp;AI67&amp;AI68&amp;AI69&amp;AI70&amp;AI71,General!I:J,2,FALSE),0))</f>
        <v>0</v>
      </c>
      <c r="EJ71" s="4">
        <f>IF(AL71="",0,IFERROR(VLOOKUP(AL66&amp;AL67&amp;AL68&amp;AL69&amp;AL70&amp;AL71,General!I:J,2,FALSE),0))</f>
        <v>0</v>
      </c>
      <c r="EK71" s="4">
        <f>IF(AO71="",0,IFERROR(VLOOKUP(AO66&amp;AO67&amp;AO68&amp;AO69&amp;AO70&amp;AO71,General!I:J,2,FALSE),0))</f>
        <v>0</v>
      </c>
      <c r="EL71" s="4">
        <f>IF(AR71="",0,IFERROR(VLOOKUP(AR66&amp;AR67&amp;AR68&amp;AR69&amp;AR70&amp;AR71,General!I:J,2,FALSE),0))</f>
        <v>0</v>
      </c>
      <c r="EM71" s="4">
        <f>IF(AU71="",0,IFERROR(VLOOKUP(AU66&amp;AU67&amp;AU68&amp;AU69&amp;AU70&amp;AU71,General!I:J,2,FALSE),0))</f>
        <v>0</v>
      </c>
      <c r="EN71" s="4">
        <f>IF(AX71="",0,IFERROR(VLOOKUP(AX66&amp;AX67&amp;AX68&amp;AX69&amp;AX70&amp;AX71,General!I:J,2,FALSE),0))</f>
        <v>0</v>
      </c>
      <c r="EO71" s="4">
        <f>IF(BA71="",0,IFERROR(VLOOKUP(BA66&amp;BA67&amp;BA68&amp;BA69&amp;BA70&amp;BA71,General!I:J,2,FALSE),0))</f>
        <v>0</v>
      </c>
      <c r="EP71" s="4">
        <f>IF(BD71="",0,IFERROR(VLOOKUP(BD66&amp;BD67&amp;BD68&amp;BD69&amp;BD70&amp;BD71,General!I:J,2,FALSE),0))</f>
        <v>0</v>
      </c>
      <c r="EQ71" s="4">
        <f>IF(BG71="",0,IFERROR(VLOOKUP(BG66&amp;BG67&amp;BG68&amp;BG69&amp;BG70&amp;BG71,General!I:J,2,FALSE),0))</f>
        <v>0</v>
      </c>
      <c r="ER71" s="4">
        <f>IF(BJ71="",0,IFERROR(VLOOKUP(BJ66&amp;BJ67&amp;BJ68&amp;BJ69&amp;BJ70&amp;BJ71,General!I:J,2,FALSE),0))</f>
        <v>0</v>
      </c>
      <c r="ES71" s="4">
        <f>IF(BM71="",0,IFERROR(VLOOKUP(BM66&amp;BM67&amp;BM68&amp;BM69&amp;BM70&amp;BM71,General!I:J,2,FALSE),0))</f>
        <v>0</v>
      </c>
      <c r="ET71" s="4">
        <f>IF(BP71="",0,IFERROR(VLOOKUP(BP66&amp;BP67&amp;BP68&amp;BP69&amp;BP70&amp;BP71,General!I:J,2,FALSE),0))</f>
        <v>0</v>
      </c>
      <c r="EU71" s="4">
        <f>IF(BS71="",0,IFERROR(VLOOKUP(BS66&amp;BS67&amp;BS68&amp;BS69&amp;BS70&amp;BS71,General!I:J,2,FALSE),0))</f>
        <v>0</v>
      </c>
      <c r="EV71" s="8">
        <f>IF(BV71="",0,IFERROR(VLOOKUP(BV66&amp;BV67&amp;BV68&amp;BV69&amp;BV70&amp;BV71,General!I:J,2,FALSE),0))</f>
        <v>0</v>
      </c>
      <c r="EW71" s="1" t="str">
        <f>IF(M70="","",IF(FE70="R","S",IF(EW70="S","C",IF(S70&gt;=0,"S","C"))))</f>
        <v/>
      </c>
      <c r="EX71" s="1" t="str">
        <f>IF(OR(F67&amp;F68&amp;F69="WLW",F68&amp;F69="WW"),"Y","N")</f>
        <v>N</v>
      </c>
      <c r="EY71" s="1" t="str">
        <f ca="1">IF(OR(K67&amp;K68&amp;K69="WLW",K68&amp;K69="WW"),"Y","N")</f>
        <v>N</v>
      </c>
      <c r="EZ71" s="1" t="str">
        <f>IF(OR(R67&amp;R68&amp;R69="WLW",R68&amp;R69="WW"),"Y","N")</f>
        <v>N</v>
      </c>
      <c r="FA71" s="1" t="str">
        <f>IF(M70="","",IF(EW71="S",1,FA70+1))</f>
        <v/>
      </c>
      <c r="FB71" s="14" t="str">
        <f ca="1">IF(FB70="Y","N",IF(M70="","",(IF(AND(F70&amp;F71="WW",OR(EW70&amp;EW71="SC",EW70&amp;EW71="CC")),"Y",IF(AND(F69&amp;F70&amp;F71="WLW",FQ71&lt;&gt;"B",OR(EW69&amp;EW70&amp;EW71="SCC",EW69&amp;EW70&amp;EW71="CCC")),"Y","N")))))</f>
        <v/>
      </c>
      <c r="FC71" s="1" t="str">
        <f ca="1">IF(FC70="Y","N",IF(M70="","",IF(AND(K70&amp;K71="WW",OR(EW70&amp;EW71="SC",EW70&amp;EW71="CC")),"Y",IF(AND(K69&amp;K70&amp;K71="WLW",FS71&lt;&gt;"B",OR(EW69&amp;EW70&amp;EW71="SCC",EW69&amp;EW70&amp;EW71="CCC")),"Y","N"))))</f>
        <v/>
      </c>
      <c r="FD71" s="1" t="str">
        <f ca="1">IF(FD70="Y","N",IF(M70="","",IF(AND(R70&amp;R71="WW",OR(EW70&amp;EW71="SC",EW70&amp;EW71="CC")),"Y",IF(AND(R69&amp;R70&amp;R71="WLW",FU71&lt;&gt;"B",OR(EW69&amp;EW70&amp;EW71="SCC",EW69&amp;EW70&amp;EW71="CCC")),"Y","N"))))</f>
        <v/>
      </c>
      <c r="FE71" s="1" t="str">
        <f>IF(M70="","",IF(AND(S71&lt;0,FA71&gt;2,S71&gt;=(2-FA71)),"R","N"))</f>
        <v/>
      </c>
      <c r="FF71" s="1" t="str">
        <f>IF(M70="","",IF(DS71="B",IF(M70="P",FU71,""),IF(M70="B",FU71,"")))</f>
        <v/>
      </c>
      <c r="FG71" s="1" t="str">
        <f>IF(M70="","",IF(DS71="B",IF(M70="B",FU71,""),IF(M70="P",FU71,"")))</f>
        <v/>
      </c>
      <c r="FH71" s="1" t="str">
        <f>IF(M71="P",IF(FH70="",1,FH70+1),"")</f>
        <v/>
      </c>
      <c r="FI71" s="1" t="str">
        <f>IF(M71="B",IF(FI70="",1,FI70+1),"")</f>
        <v/>
      </c>
      <c r="FJ71" s="1" t="str">
        <f t="shared" si="92"/>
        <v>00000</v>
      </c>
      <c r="FK71" s="1" t="str">
        <f t="shared" si="93"/>
        <v>00000</v>
      </c>
      <c r="FL71" s="1" t="str">
        <f t="shared" si="94"/>
        <v>000000</v>
      </c>
      <c r="FM71" s="1" t="str">
        <f t="shared" si="95"/>
        <v>000000</v>
      </c>
      <c r="FN71" s="1" t="str">
        <f t="shared" si="96"/>
        <v>B</v>
      </c>
      <c r="FO71" s="1" t="str">
        <f t="shared" si="70"/>
        <v>B</v>
      </c>
      <c r="FP71" s="1" t="str">
        <f>IF(DW70="",DX70,DW70)&amp;F70</f>
        <v/>
      </c>
      <c r="FQ71" s="1">
        <f t="shared" ca="1" si="71"/>
        <v>0</v>
      </c>
      <c r="FR71" s="1" t="str">
        <f ca="1">IF(DY70="",DZ70,DY70)&amp;K70</f>
        <v/>
      </c>
      <c r="FS71" s="1">
        <f t="shared" ca="1" si="72"/>
        <v>0</v>
      </c>
      <c r="FT71" s="1" t="str">
        <f>IF(EA70="",EB70,EA70)&amp;R70</f>
        <v/>
      </c>
      <c r="FU71" s="1">
        <f t="shared" ca="1" si="73"/>
        <v>0</v>
      </c>
      <c r="FV71" s="1" t="str">
        <f t="shared" ca="1" si="74"/>
        <v>0</v>
      </c>
      <c r="FW71" s="1" t="str">
        <f t="shared" ca="1" si="75"/>
        <v>0</v>
      </c>
      <c r="FX71" s="1" t="str">
        <f t="shared" ca="1" si="76"/>
        <v>0</v>
      </c>
      <c r="GA71" s="1">
        <f>General!A69</f>
        <v>0</v>
      </c>
      <c r="GB71" s="1">
        <f>General!B69</f>
        <v>0</v>
      </c>
      <c r="GC71" s="1">
        <f>General!C69</f>
        <v>0</v>
      </c>
      <c r="GD71" s="1">
        <f>General!D69</f>
        <v>0</v>
      </c>
      <c r="GF71" s="1" t="str">
        <f>General!F69</f>
        <v>LLLWWL</v>
      </c>
      <c r="GG71" s="1">
        <f>General!G69</f>
        <v>-1</v>
      </c>
    </row>
    <row r="72" spans="1:189" ht="15.75" thickBot="1">
      <c r="A72" s="1">
        <v>63</v>
      </c>
      <c r="B72" s="9" t="str">
        <f>IF(M71="","",IF(EC72=ED72,"NB",IF(EC72&gt;ED72,"P"&amp;(EC72-ED72),"B"&amp;(ED72-EC72))))</f>
        <v/>
      </c>
      <c r="C72" s="49" t="str">
        <f t="shared" ca="1" si="98"/>
        <v/>
      </c>
      <c r="D72" s="44" t="str">
        <f t="shared" si="11"/>
        <v/>
      </c>
      <c r="E72" s="45" t="str">
        <f t="shared" si="12"/>
        <v/>
      </c>
      <c r="F72" s="8" t="str">
        <f t="shared" si="89"/>
        <v/>
      </c>
      <c r="H72" s="52"/>
      <c r="I72" s="44"/>
      <c r="J72" s="25" t="str">
        <f t="shared" si="13"/>
        <v/>
      </c>
      <c r="K72" s="13" t="str">
        <f t="shared" ca="1" si="14"/>
        <v/>
      </c>
      <c r="L72" s="30"/>
      <c r="M72" s="16"/>
      <c r="O72" s="9" t="str">
        <f>IF(M71="","",VLOOKUP(CZ72,General!U:V,2,FALSE))</f>
        <v/>
      </c>
      <c r="P72" s="12" t="str">
        <f>IF(M71="","",IF(W72="P",FU72,""))</f>
        <v/>
      </c>
      <c r="Q72" s="25" t="str">
        <f>IF(M71="","",IF(W72="B",FU72,""))</f>
        <v/>
      </c>
      <c r="R72" s="43" t="str">
        <f t="shared" si="15"/>
        <v/>
      </c>
      <c r="S72" s="43">
        <f t="shared" ca="1" si="16"/>
        <v>-1</v>
      </c>
      <c r="T72" s="56" t="str">
        <f>IF(M71="","",IF(EW72="S","",IF(S72&gt;=0,S72,IF(FE72="R",S72,""))))</f>
        <v/>
      </c>
      <c r="U72" s="43" t="str">
        <f>IF(M72="","",IF(T72="",SUM($T$5:$T72)+S72,SUM($T$5:$T72)))</f>
        <v/>
      </c>
      <c r="V72" s="67" t="str">
        <f t="shared" si="97"/>
        <v/>
      </c>
      <c r="W72" s="80" t="str" cm="1">
        <f t="array" aca="1" ref="W72" ca="1">IF(M71="","",INDIRECT(CZ72&amp; CR72))</f>
        <v/>
      </c>
      <c r="X72" s="72" t="str" cm="1">
        <f t="array" aca="1" ref="X72" ca="1">IF(M71="","",INDIRECT(VLOOKUP(CZ72,General!R:T,3,FALSE) &amp; CR72))</f>
        <v/>
      </c>
      <c r="Y72" s="80" t="str">
        <f>IF(M71="","",FN72)</f>
        <v/>
      </c>
      <c r="Z72" s="70" t="str">
        <f t="shared" si="17"/>
        <v/>
      </c>
      <c r="AA72" s="81" t="str">
        <f>IF(M72="","",IF(EE71+EF72&gt;=10,10,IF(EE71+EF72&lt;=-10,-10,EE71+EF72)))</f>
        <v/>
      </c>
      <c r="AB72" s="80" t="str">
        <f>IF(M71="","",IF(FN72="B","P","B"))</f>
        <v/>
      </c>
      <c r="AC72" s="70" t="str">
        <f t="shared" si="18"/>
        <v/>
      </c>
      <c r="AD72" s="81" t="str">
        <f>IF(M72="","",IF(AD71+EG72&gt;=10,10,IF(AD71+EG72&lt;=-10,-10,AD71+EG72)))</f>
        <v/>
      </c>
      <c r="AE72" s="80" t="str">
        <f>IF(M71="","",FO72)</f>
        <v/>
      </c>
      <c r="AF72" s="70" t="str">
        <f t="shared" si="19"/>
        <v/>
      </c>
      <c r="AG72" s="81" t="str">
        <f>IF(M72="","",IF(AG71+EH72&gt;=10,10,IF(AG71+EH72&lt;=-10,-10,AG71+EH72)))</f>
        <v/>
      </c>
      <c r="AH72" s="80" t="str">
        <f>IF(M71="","",IF(FO72="B","P","B"))</f>
        <v/>
      </c>
      <c r="AI72" s="70" t="str">
        <f t="shared" si="20"/>
        <v/>
      </c>
      <c r="AJ72" s="81" t="str">
        <f>IF(M72="","",IF(AJ71+EI72&gt;=10,10,IF(AJ71+EI72&lt;=-10,-10,AJ71+EI72)))</f>
        <v/>
      </c>
      <c r="AK72" s="80" t="str">
        <f t="shared" si="77"/>
        <v/>
      </c>
      <c r="AL72" s="70" t="str">
        <f t="shared" si="21"/>
        <v/>
      </c>
      <c r="AM72" s="81" t="str">
        <f>IF(M72="","",IF(AM71+EJ72&gt;=10,10,IF(AM71+EJ72&lt;=-10,-10,AM71+EJ72)))</f>
        <v/>
      </c>
      <c r="AN72" s="80" t="str">
        <f t="shared" si="22"/>
        <v/>
      </c>
      <c r="AO72" s="70" t="str">
        <f t="shared" si="23"/>
        <v/>
      </c>
      <c r="AP72" s="81" t="str">
        <f>IF(M72="","",IF(AP71+EK72&gt;=10,10,IF(AP71+EK72&lt;=-10,-10,AP71+EK72)))</f>
        <v/>
      </c>
      <c r="AQ72" s="80" t="str">
        <f t="shared" si="24"/>
        <v/>
      </c>
      <c r="AR72" s="70" t="str">
        <f t="shared" si="25"/>
        <v/>
      </c>
      <c r="AS72" s="81" t="str">
        <f>IF(M72="","",IF(AS71+EL72&gt;=10,10,IF(AS71+EL72&lt;=-10,-10,AS71+EL72)))</f>
        <v/>
      </c>
      <c r="AT72" s="80" t="str">
        <f t="shared" si="26"/>
        <v/>
      </c>
      <c r="AU72" s="70" t="str">
        <f t="shared" si="27"/>
        <v/>
      </c>
      <c r="AV72" s="81" t="str">
        <f>IF(M72="","",IF(AV71+EM72&gt;=10,10,IF(AV71+EM72&lt;=-10,-10,AV71+EM72)))</f>
        <v/>
      </c>
      <c r="AW72" s="80" t="str">
        <f t="shared" si="28"/>
        <v/>
      </c>
      <c r="AX72" s="70" t="str">
        <f t="shared" si="29"/>
        <v/>
      </c>
      <c r="AY72" s="81" t="str">
        <f>IF(M72="","",IF(AY71+EN72&gt;=10,10,IF(AY71+EN72&lt;=-10,-10,AY71+EN72)))</f>
        <v/>
      </c>
      <c r="AZ72" s="80" t="str">
        <f t="shared" si="30"/>
        <v/>
      </c>
      <c r="BA72" s="70" t="str">
        <f t="shared" si="31"/>
        <v/>
      </c>
      <c r="BB72" s="81" t="str">
        <f>IF(M72="","",IF(BB71+EO72&gt;=10,10,IF(BB71+EO72&lt;=-10,-10,BB71+EO72)))</f>
        <v/>
      </c>
      <c r="BC72" s="80" t="str">
        <f t="shared" si="32"/>
        <v/>
      </c>
      <c r="BD72" s="70" t="str">
        <f t="shared" si="33"/>
        <v/>
      </c>
      <c r="BE72" s="81" t="str">
        <f>IF(M72="","",IF(BE71+EP72&gt;=10,10,IF(BE71+EP72&lt;=-10,-10,BE71+EP72)))</f>
        <v/>
      </c>
      <c r="BF72" s="80" t="str">
        <f t="shared" si="34"/>
        <v/>
      </c>
      <c r="BG72" s="70" t="str">
        <f t="shared" si="35"/>
        <v/>
      </c>
      <c r="BH72" s="81" t="str">
        <f>IF(M72="","",IF(BH71+EQ72&gt;=10,10,IF(BH71+EQ72&lt;=-10,-10,BH71+EQ72)))</f>
        <v/>
      </c>
      <c r="BI72" s="80" t="str">
        <f t="shared" si="36"/>
        <v/>
      </c>
      <c r="BJ72" s="70" t="str">
        <f t="shared" si="37"/>
        <v/>
      </c>
      <c r="BK72" s="81" t="str">
        <f>IF(M72="","",IF(BK71+ER72&gt;=10,10,IF(BK71+ER72&lt;=-10,-10,BK71+ER72)))</f>
        <v/>
      </c>
      <c r="BL72" s="80" t="str">
        <f t="shared" si="38"/>
        <v/>
      </c>
      <c r="BM72" s="70" t="str">
        <f t="shared" si="39"/>
        <v/>
      </c>
      <c r="BN72" s="81" t="str">
        <f>IF(M72="","",IF(BN71+ES72&gt;=10,10,IF(BN71+ES72&lt;=-10,-10,BN71+ES72)))</f>
        <v/>
      </c>
      <c r="BO72" s="80" t="str">
        <f t="shared" si="40"/>
        <v/>
      </c>
      <c r="BP72" s="70" t="str">
        <f t="shared" si="41"/>
        <v/>
      </c>
      <c r="BQ72" s="81" t="str">
        <f>IF(M72="","",IF(BQ71+ET72&gt;=10,10,IF(BQ71+ET72&lt;=-10,-10,BQ71+ET72)))</f>
        <v/>
      </c>
      <c r="BR72" s="80" t="str">
        <f t="shared" si="42"/>
        <v/>
      </c>
      <c r="BS72" s="70" t="str">
        <f t="shared" si="43"/>
        <v/>
      </c>
      <c r="BT72" s="81" t="str">
        <f>IF(M72="","",IF(BT71+EU72&gt;=10,10,IF(BT71+EU72&lt;=-10,-10,BT71+EU72)))</f>
        <v/>
      </c>
      <c r="BU72" s="80" t="str">
        <f t="shared" si="44"/>
        <v/>
      </c>
      <c r="BV72" s="70" t="str">
        <f t="shared" si="45"/>
        <v/>
      </c>
      <c r="BW72" s="81" t="str">
        <f>IF(M72="","",IF(BW71+EV72&gt;=10,10,IF(BW71+EV72&lt;=-10,-10,BW71+EV72)))</f>
        <v/>
      </c>
      <c r="BX72" s="70">
        <f t="shared" si="46"/>
        <v>0</v>
      </c>
      <c r="BY72" s="70">
        <f t="shared" si="47"/>
        <v>0</v>
      </c>
      <c r="BZ72" s="72"/>
      <c r="CA72" s="80" t="str">
        <f t="shared" si="48"/>
        <v/>
      </c>
      <c r="CB72" s="70" t="str">
        <f t="shared" si="49"/>
        <v/>
      </c>
      <c r="CC72" s="70" t="str">
        <f t="shared" si="50"/>
        <v/>
      </c>
      <c r="CD72" s="70" t="str">
        <f t="shared" si="51"/>
        <v/>
      </c>
      <c r="CE72" s="70" t="str">
        <f t="shared" si="52"/>
        <v/>
      </c>
      <c r="CF72" s="70" t="str">
        <f t="shared" si="53"/>
        <v/>
      </c>
      <c r="CG72" s="70" t="str">
        <f t="shared" si="54"/>
        <v/>
      </c>
      <c r="CH72" s="70" t="str">
        <f t="shared" si="55"/>
        <v/>
      </c>
      <c r="CI72" s="70" t="str">
        <f t="shared" si="56"/>
        <v/>
      </c>
      <c r="CJ72" s="70" t="str">
        <f t="shared" si="57"/>
        <v/>
      </c>
      <c r="CK72" s="70" t="str">
        <f t="shared" si="58"/>
        <v/>
      </c>
      <c r="CL72" s="70" t="str">
        <f t="shared" si="59"/>
        <v/>
      </c>
      <c r="CM72" s="70" t="str">
        <f t="shared" si="60"/>
        <v/>
      </c>
      <c r="CN72" s="70" t="str">
        <f t="shared" si="61"/>
        <v/>
      </c>
      <c r="CO72" s="70" t="str">
        <f t="shared" si="62"/>
        <v/>
      </c>
      <c r="CP72" s="70" t="str">
        <f t="shared" si="63"/>
        <v/>
      </c>
      <c r="CQ72" s="72" t="str">
        <f t="shared" si="64"/>
        <v/>
      </c>
      <c r="CR72" s="9">
        <v>72</v>
      </c>
      <c r="CS72" s="32">
        <f t="shared" si="82"/>
        <v>67</v>
      </c>
      <c r="CT72" s="9" t="str" cm="1">
        <f t="array" ref="CT72">IFERROR(INDEX($CA$4:$CQ$4,_xlfn.AGGREGATE(15,6,COLUMN($CA$4:$CQ$4)-COLUMN($BZ$1)/($CA$72:$CQ$72=MAX($CA$72:$CQ$72)),COLUMNS(CQ$4:$CQ4))),"")</f>
        <v/>
      </c>
      <c r="CU72" s="4" t="str" cm="1">
        <f t="array" ref="CU72">IFERROR(INDEX($CA$4:$CQ$4,_xlfn.AGGREGATE(15,6,COLUMN($CA$4:$CQ$4)-COLUMN($BZ$1)/($CA$72:$CQ$72=MAX($CA$72:$CQ$72)),COLUMNS($CQ$4:CR4))),"")</f>
        <v/>
      </c>
      <c r="CV72" s="4" t="str" cm="1">
        <f t="array" ref="CV72">IFERROR(INDEX($CA$4:$CQ$4,_xlfn.AGGREGATE(15,6,COLUMN($CA$4:$CQ$4)-COLUMN($BZ$1)/($CA$72:$CQ$72=MAX($CA$72:$CQ$72)),COLUMNS($CQ$4:CS4))),"")</f>
        <v/>
      </c>
      <c r="CW72" s="8" t="str" cm="1">
        <f t="array" ref="CW72">IFERROR(INDEX($CA$4:$CQ$4,_xlfn.AGGREGATE(15,6,COLUMN($CA$4:$CQ$4)-COLUMN($BZ$1)/($CA$72:$CQ$72=MAX($CA$72:$CQ$72)),COLUMNS($CQ$4:CT4))),"")</f>
        <v/>
      </c>
      <c r="CX72" s="106" t="str">
        <f t="shared" ca="1" si="78"/>
        <v/>
      </c>
      <c r="CY72" s="4" t="str">
        <f t="shared" ca="1" si="79"/>
        <v>R</v>
      </c>
      <c r="CZ72" s="4" t="str">
        <f t="shared" ca="1" si="91"/>
        <v/>
      </c>
      <c r="DA72" s="8"/>
      <c r="DB72" s="9" t="str">
        <f>IFERROR(VLOOKUP(CT72,General!R:S,2,FALSE),"")</f>
        <v/>
      </c>
      <c r="DC72" s="4" t="str">
        <f>IFERROR(VLOOKUP(CU72,General!R:S,2,FALSE),"")</f>
        <v/>
      </c>
      <c r="DD72" s="4" t="str">
        <f>IFERROR(VLOOKUP(CV72,General!R:S,2,FALSE),"")</f>
        <v/>
      </c>
      <c r="DE72" s="8" t="str">
        <f>IFERROR(VLOOKUP(CW72,General!R:S,2,FALSE),"")</f>
        <v/>
      </c>
      <c r="DF72" s="9">
        <f ca="1">IF(CT72="",-1,COUNTIF(INDIRECT(DB72&amp;$CR$10):INDIRECT(DB72&amp;CR72),"Y"))</f>
        <v>-1</v>
      </c>
      <c r="DG72" s="4">
        <f ca="1">IF(CU72="",-1,COUNTIF(INDIRECT(DC72&amp;$CR$10):INDIRECT(DC72&amp;CR72),"Y"))</f>
        <v>-1</v>
      </c>
      <c r="DH72" s="4">
        <f ca="1">IF(CV72="",-1,COUNTIF(INDIRECT(DD72&amp;$CR$10):INDIRECT(DD72&amp;CR72),"Y"))</f>
        <v>-1</v>
      </c>
      <c r="DI72" s="32">
        <f ca="1">IF(CW72="",-1,COUNTIF(INDIRECT(DE72&amp;$CR$10):INDIRECT(DE72&amp;CR72),"Y"))</f>
        <v>-1</v>
      </c>
      <c r="DJ72" s="9" t="str" cm="1">
        <f t="array" aca="1" ref="DJ72" ca="1">IFERROR(INDEX($CT$72:$CW$72,_xlfn.AGGREGATE(15,6,COLUMN($CT$72:$CW$72)-COLUMN($CS$72)/($DF$72:$DI$72=MAX($DF$72:$DI$72)),COLUMNS($CT$72:CT72))),"")</f>
        <v/>
      </c>
      <c r="DK72" s="9" t="str" cm="1">
        <f t="array" aca="1" ref="DK72" ca="1">IFERROR(INDEX($CT$72:$CW$72,_xlfn.AGGREGATE(15,6,COLUMN($CT$72:$CW$72)-COLUMN($CS$72)/($DF$72:$DI$72=MAX($DF$72:$DI$72)),COLUMNS($CT$72:CU72))),"")</f>
        <v/>
      </c>
      <c r="DL72" s="9" t="str" cm="1">
        <f t="array" aca="1" ref="DL72" ca="1">IFERROR(INDEX($CT$72:$CW$72,_xlfn.AGGREGATE(15,6,COLUMN($CT$72:$CW$72)-COLUMN($CS$72)/($DF$72:$DI$72=MAX($DF$72:$DI$72)),COLUMNS($CT$72:CV72))),"")</f>
        <v/>
      </c>
      <c r="DM72" s="9" t="str" cm="1">
        <f t="array" aca="1" ref="DM72" ca="1">IFERROR(INDEX($CT$72:$CW$72,_xlfn.AGGREGATE(15,6,COLUMN($CT$72:$CW$72)-COLUMN($CS$72)/($DF$72:$DI$72=MAX($DF$72:$DI$72)),COLUMNS($CT$72:CW72))),"")</f>
        <v/>
      </c>
      <c r="DN72" s="117">
        <f t="shared" ca="1" si="80"/>
        <v>4</v>
      </c>
      <c r="DO72" s="32">
        <f t="shared" ca="1" si="81"/>
        <v>0</v>
      </c>
      <c r="DP72" s="8" t="str">
        <f t="shared" ca="1" si="90"/>
        <v/>
      </c>
      <c r="DQ72" s="9" t="str">
        <f t="shared" ref="DQ72:DQ109" ca="1" si="102">IF(AND(DT72="LL",DQ70=DQ71),IF(DQ71="B","T","B"),DQ71)</f>
        <v>T</v>
      </c>
      <c r="DR72" s="4" t="str">
        <f t="shared" ref="DR72:DR109" ca="1" si="103">IF(AND(DU72="LL",DR70=DR71),IF(DR71="T","C","T"),DR71)</f>
        <v>T</v>
      </c>
      <c r="DS72" s="4" t="str">
        <f t="shared" ref="DS72:DS109" ca="1" si="104">IF(AND(DV72="LL",DS70=DS71),IF(DS71="C","B","C"),DS71)</f>
        <v>C</v>
      </c>
      <c r="DT72" s="4" t="str">
        <f t="shared" si="99"/>
        <v/>
      </c>
      <c r="DU72" s="4" t="str">
        <f t="shared" ca="1" si="100"/>
        <v/>
      </c>
      <c r="DV72" s="4" t="str">
        <f t="shared" si="101"/>
        <v/>
      </c>
      <c r="DW72" s="1" t="str">
        <f>IF(M71="","",IF(DQ72="B",IF(M71="P",FQ72,""),IF(M70="B",FQ72,"")))</f>
        <v/>
      </c>
      <c r="DX72" s="1" t="str">
        <f>IF(M71="","",IF(DQ72="B",IF(M71="B",FQ72,""),IF(M70="P",FQ72,"")))</f>
        <v/>
      </c>
      <c r="DY72" s="1" t="str">
        <f>IF(M71="","",IF(DR72="C",IF(M71="B",FS72,""),IF(M70="B",FS72,"")))</f>
        <v/>
      </c>
      <c r="DZ72" s="1" t="str">
        <f>IF(M71="","",IF(DR72="C",IF(M71="P",FS72,""),IF(M70="P",FS72,"")))</f>
        <v/>
      </c>
      <c r="EA72" s="1" t="str">
        <f>IF(M71="","",IF(AND(DW72="L5",DZ72="L5",FG72=""),"L0",FF72))</f>
        <v/>
      </c>
      <c r="EB72" s="1" t="str">
        <f>IF(M71="","",IF(AND(DX72="L5",DZ72="L5",FF72=""),"L0",FG72))</f>
        <v/>
      </c>
      <c r="EC72" s="1">
        <f>IF(D72="",0,IF(OR(D72="B",D72="XB"),1,INT(RIGHT(D72))))+IF(I72="",0,IF(OR(I72="B",I72="XB"),1,INT(RIGHT(I72))))+IF(P72="",0,IF(OR(P72="B",P72="XB"),1,INT(RIGHT(P72))))</f>
        <v>0</v>
      </c>
      <c r="ED72" s="1">
        <f>IF(E72="",0,IF(OR(E72="B",E72="XB"),1,INT(RIGHT(E72))))+IF(J72="",0,IF(OR(J72="B",J72="XB"),1,INT(RIGHT(J72))))+IF(Q72="",0,IF(OR(Q72="B",Q72="XB"),1,INT(RIGHT(Q72))))</f>
        <v>0</v>
      </c>
      <c r="EE72" s="9" t="str">
        <f>IF(M72="","",IF(EE71+EF72&gt;=10,10,IF(EE71+EF72&lt;=-10,-10,EE71+EF72)))</f>
        <v/>
      </c>
      <c r="EF72" s="4">
        <f>IF(Z72="",0,IFERROR(VLOOKUP(Z67&amp;Z68&amp;Z69&amp;Z70&amp;Z71&amp;Z72,General!I:J,2,FALSE),0))</f>
        <v>0</v>
      </c>
      <c r="EG72" s="4">
        <f>IF(AC72="",0,IFERROR(VLOOKUP(AC67&amp;AC68&amp;AC69&amp;AC70&amp;AC71&amp;AC72,General!I:J,2,FALSE),0))</f>
        <v>0</v>
      </c>
      <c r="EH72" s="4">
        <f>IF(AF72="",0,IFERROR(VLOOKUP(AF67&amp;AF68&amp;AF69&amp;AF70&amp;AF71&amp;AF72,General!I:J,2,FALSE),0))</f>
        <v>0</v>
      </c>
      <c r="EI72" s="4">
        <f>IF(AI72="",0,IFERROR(VLOOKUP(AI67&amp;AI68&amp;AI69&amp;AI70&amp;AI71&amp;AI72,General!I:J,2,FALSE),0))</f>
        <v>0</v>
      </c>
      <c r="EJ72" s="4">
        <f>IF(AL72="",0,IFERROR(VLOOKUP(AL67&amp;AL68&amp;AL69&amp;AL70&amp;AL71&amp;AL72,General!I:J,2,FALSE),0))</f>
        <v>0</v>
      </c>
      <c r="EK72" s="4">
        <f>IF(AO72="",0,IFERROR(VLOOKUP(AO67&amp;AO68&amp;AO69&amp;AO70&amp;AO71&amp;AO72,General!I:J,2,FALSE),0))</f>
        <v>0</v>
      </c>
      <c r="EL72" s="4">
        <f>IF(AR72="",0,IFERROR(VLOOKUP(AR67&amp;AR68&amp;AR69&amp;AR70&amp;AR71&amp;AR72,General!I:J,2,FALSE),0))</f>
        <v>0</v>
      </c>
      <c r="EM72" s="4">
        <f>IF(AU72="",0,IFERROR(VLOOKUP(AU67&amp;AU68&amp;AU69&amp;AU70&amp;AU71&amp;AU72,General!I:J,2,FALSE),0))</f>
        <v>0</v>
      </c>
      <c r="EN72" s="4">
        <f>IF(AX72="",0,IFERROR(VLOOKUP(AX67&amp;AX68&amp;AX69&amp;AX70&amp;AX71&amp;AX72,General!I:J,2,FALSE),0))</f>
        <v>0</v>
      </c>
      <c r="EO72" s="4">
        <f>IF(BA72="",0,IFERROR(VLOOKUP(BA67&amp;BA68&amp;BA69&amp;BA70&amp;BA71&amp;BA72,General!I:J,2,FALSE),0))</f>
        <v>0</v>
      </c>
      <c r="EP72" s="4">
        <f>IF(BD72="",0,IFERROR(VLOOKUP(BD67&amp;BD68&amp;BD69&amp;BD70&amp;BD71&amp;BD72,General!I:J,2,FALSE),0))</f>
        <v>0</v>
      </c>
      <c r="EQ72" s="4">
        <f>IF(BG72="",0,IFERROR(VLOOKUP(BG67&amp;BG68&amp;BG69&amp;BG70&amp;BG71&amp;BG72,General!I:J,2,FALSE),0))</f>
        <v>0</v>
      </c>
      <c r="ER72" s="4">
        <f>IF(BJ72="",0,IFERROR(VLOOKUP(BJ67&amp;BJ68&amp;BJ69&amp;BJ70&amp;BJ71&amp;BJ72,General!I:J,2,FALSE),0))</f>
        <v>0</v>
      </c>
      <c r="ES72" s="4">
        <f>IF(BM72="",0,IFERROR(VLOOKUP(BM67&amp;BM68&amp;BM69&amp;BM70&amp;BM71&amp;BM72,General!I:J,2,FALSE),0))</f>
        <v>0</v>
      </c>
      <c r="ET72" s="4">
        <f>IF(BP72="",0,IFERROR(VLOOKUP(BP67&amp;BP68&amp;BP69&amp;BP70&amp;BP71&amp;BP72,General!I:J,2,FALSE),0))</f>
        <v>0</v>
      </c>
      <c r="EU72" s="4">
        <f>IF(BS72="",0,IFERROR(VLOOKUP(BS67&amp;BS68&amp;BS69&amp;BS70&amp;BS71&amp;BS72,General!I:J,2,FALSE),0))</f>
        <v>0</v>
      </c>
      <c r="EV72" s="8">
        <f>IF(BV72="",0,IFERROR(VLOOKUP(BV67&amp;BV68&amp;BV69&amp;BV70&amp;BV71&amp;BV72,General!I:J,2,FALSE),0))</f>
        <v>0</v>
      </c>
      <c r="EW72" s="1" t="str">
        <f>IF(M71="","",IF(FE71="R","S",IF(EW71="S","C",IF(S71&gt;=0,"S","C"))))</f>
        <v/>
      </c>
      <c r="EX72" s="1" t="str">
        <f>IF(OR(F68&amp;F69&amp;F70="WLW",F69&amp;F70="WW"),"Y","N")</f>
        <v>N</v>
      </c>
      <c r="EY72" s="1" t="str">
        <f ca="1">IF(OR(K68&amp;K69&amp;K70="WLW",K69&amp;K70="WW"),"Y","N")</f>
        <v>N</v>
      </c>
      <c r="EZ72" s="1" t="str">
        <f>IF(OR(R68&amp;R69&amp;R70="WLW",R69&amp;R70="WW"),"Y","N")</f>
        <v>N</v>
      </c>
      <c r="FA72" s="1" t="str">
        <f>IF(M71="","",IF(EW72="S",1,FA71+1))</f>
        <v/>
      </c>
      <c r="FB72" s="14" t="str">
        <f ca="1">IF(FB71="Y","N",IF(M71="","",(IF(AND(F71&amp;F72="WW",OR(EW71&amp;EW72="SC",EW71&amp;EW72="CC")),"Y",IF(AND(F70&amp;F71&amp;F72="WLW",FQ72&lt;&gt;"B",OR(EW70&amp;EW71&amp;EW72="SCC",EW70&amp;EW71&amp;EW72="CCC")),"Y","N")))))</f>
        <v/>
      </c>
      <c r="FC72" s="1" t="str">
        <f ca="1">IF(FC71="Y","N",IF(M71="","",IF(AND(K71&amp;K72="WW",OR(EW71&amp;EW72="SC",EW71&amp;EW72="CC")),"Y",IF(AND(K70&amp;K71&amp;K72="WLW",FS72&lt;&gt;"B",OR(EW70&amp;EW71&amp;EW72="SCC",EW70&amp;EW71&amp;EW72="CCC")),"Y","N"))))</f>
        <v/>
      </c>
      <c r="FD72" s="1" t="str">
        <f ca="1">IF(FD71="Y","N",IF(M71="","",IF(AND(R71&amp;R72="WW",OR(EW71&amp;EW72="SC",EW71&amp;EW72="CC")),"Y",IF(AND(R70&amp;R71&amp;R72="WLW",FU72&lt;&gt;"B",OR(EW70&amp;EW71&amp;EW72="SCC",EW70&amp;EW71&amp;EW72="CCC")),"Y","N"))))</f>
        <v/>
      </c>
      <c r="FE72" s="1" t="str">
        <f>IF(M71="","",IF(AND(S72&lt;0,FA72&gt;2,S72&gt;=(2-FA72)),"R","N"))</f>
        <v/>
      </c>
      <c r="FF72" s="1" t="str">
        <f>IF(M71="","",IF(DS72="B",IF(M71="P",FU72,""),IF(M71="B",FU72,"")))</f>
        <v/>
      </c>
      <c r="FG72" s="1" t="str">
        <f>IF(M71="","",IF(DS72="B",IF(M71="B",FU72,""),IF(M71="P",FU72,"")))</f>
        <v/>
      </c>
      <c r="FH72" s="1" t="str">
        <f>IF(M72="P",IF(FH71="",1,FH71+1),"")</f>
        <v/>
      </c>
      <c r="FI72" s="1" t="str">
        <f>IF(M72="B",IF(FI71="",1,FI71+1),"")</f>
        <v/>
      </c>
      <c r="FJ72" s="1" t="str">
        <f t="shared" si="92"/>
        <v>00000</v>
      </c>
      <c r="FK72" s="1" t="str">
        <f t="shared" si="93"/>
        <v>00000</v>
      </c>
      <c r="FL72" s="1" t="str">
        <f t="shared" si="94"/>
        <v>000000</v>
      </c>
      <c r="FM72" s="1" t="str">
        <f t="shared" si="95"/>
        <v>000000</v>
      </c>
      <c r="FN72" s="1" t="str">
        <f t="shared" si="96"/>
        <v>B</v>
      </c>
      <c r="FO72" s="1" t="str">
        <f t="shared" si="70"/>
        <v>B</v>
      </c>
      <c r="FP72" s="1" t="str">
        <f>IF(DW71="",DX71,DW71)&amp;F71</f>
        <v/>
      </c>
      <c r="FQ72" s="1">
        <f t="shared" ca="1" si="71"/>
        <v>0</v>
      </c>
      <c r="FR72" s="1" t="str">
        <f ca="1">IF(DY71="",DZ71,DY71)&amp;K71</f>
        <v/>
      </c>
      <c r="FS72" s="1">
        <f t="shared" ca="1" si="72"/>
        <v>0</v>
      </c>
      <c r="FT72" s="1" t="str">
        <f>IF(EA71="",EB71,EA71)&amp;R71</f>
        <v/>
      </c>
      <c r="FU72" s="1">
        <f t="shared" ca="1" si="73"/>
        <v>0</v>
      </c>
      <c r="FV72" s="1" t="str">
        <f t="shared" ca="1" si="74"/>
        <v>0</v>
      </c>
      <c r="FW72" s="1" t="str">
        <f t="shared" ca="1" si="75"/>
        <v>0</v>
      </c>
      <c r="FX72" s="1" t="str">
        <f t="shared" ca="1" si="76"/>
        <v>0</v>
      </c>
      <c r="GA72" s="1">
        <f>General!A70</f>
        <v>0</v>
      </c>
      <c r="GB72" s="1">
        <f>General!B70</f>
        <v>0</v>
      </c>
      <c r="GC72" s="1">
        <f>General!C70</f>
        <v>0</v>
      </c>
      <c r="GD72" s="1">
        <f>General!D70</f>
        <v>0</v>
      </c>
      <c r="GF72" s="1" t="str">
        <f>General!F70</f>
        <v>LLLWWW</v>
      </c>
      <c r="GG72" s="1">
        <f>General!G70</f>
        <v>6</v>
      </c>
    </row>
    <row r="73" spans="1:189" ht="15.75" thickBot="1">
      <c r="A73" s="1">
        <v>64</v>
      </c>
      <c r="B73" s="9" t="str">
        <f>IF(M72="","",IF(EC73=ED73,"NB",IF(EC73&gt;ED73,"P"&amp;(EC73-ED73),"B"&amp;(ED73-EC73))))</f>
        <v/>
      </c>
      <c r="C73" s="49" t="str">
        <f t="shared" ca="1" si="98"/>
        <v/>
      </c>
      <c r="D73" s="44" t="str">
        <f t="shared" si="11"/>
        <v/>
      </c>
      <c r="E73" s="45" t="str">
        <f t="shared" si="12"/>
        <v/>
      </c>
      <c r="F73" s="8" t="str">
        <f t="shared" si="89"/>
        <v/>
      </c>
      <c r="H73" s="52"/>
      <c r="I73" s="44"/>
      <c r="J73" s="25" t="str">
        <f t="shared" si="13"/>
        <v/>
      </c>
      <c r="K73" s="13" t="str">
        <f t="shared" ca="1" si="14"/>
        <v/>
      </c>
      <c r="L73" s="30"/>
      <c r="M73" s="16"/>
      <c r="O73" s="9" t="str">
        <f>IF(M72="","",VLOOKUP(CZ73,General!U:V,2,FALSE))</f>
        <v/>
      </c>
      <c r="P73" s="12" t="str">
        <f>IF(M72="","",IF(W73="P",FU73,""))</f>
        <v/>
      </c>
      <c r="Q73" s="25" t="str">
        <f>IF(M72="","",IF(W73="B",FU73,""))</f>
        <v/>
      </c>
      <c r="R73" s="43" t="str">
        <f t="shared" si="15"/>
        <v/>
      </c>
      <c r="S73" s="43">
        <f t="shared" ca="1" si="16"/>
        <v>-1</v>
      </c>
      <c r="T73" s="56" t="str">
        <f>IF(M72="","",IF(EW73="S","",IF(S73&gt;=0,S73,IF(FE73="R",S73,""))))</f>
        <v/>
      </c>
      <c r="U73" s="43" t="str">
        <f>IF(M73="","",IF(T73="",SUM($T$5:$T73)+S73,SUM($T$5:$T73)))</f>
        <v/>
      </c>
      <c r="V73" s="67" t="str">
        <f t="shared" si="97"/>
        <v/>
      </c>
      <c r="W73" s="80" t="str" cm="1">
        <f t="array" aca="1" ref="W73" ca="1">IF(M72="","",INDIRECT(CZ73&amp; CR73))</f>
        <v/>
      </c>
      <c r="X73" s="72" t="str" cm="1">
        <f t="array" aca="1" ref="X73" ca="1">IF(M72="","",INDIRECT(VLOOKUP(CZ73,General!R:T,3,FALSE) &amp; CR73))</f>
        <v/>
      </c>
      <c r="Y73" s="80" t="str">
        <f>IF(M72="","",FN73)</f>
        <v/>
      </c>
      <c r="Z73" s="70" t="str">
        <f t="shared" si="17"/>
        <v/>
      </c>
      <c r="AA73" s="81" t="str">
        <f>IF(M73="","",IF(EE72+EF73&gt;=10,10,IF(EE72+EF73&lt;=-10,-10,EE72+EF73)))</f>
        <v/>
      </c>
      <c r="AB73" s="80" t="str">
        <f>IF(M72="","",IF(FN73="B","P","B"))</f>
        <v/>
      </c>
      <c r="AC73" s="70" t="str">
        <f t="shared" si="18"/>
        <v/>
      </c>
      <c r="AD73" s="81" t="str">
        <f>IF(M73="","",IF(AD72+EG73&gt;=10,10,IF(AD72+EG73&lt;=-10,-10,AD72+EG73)))</f>
        <v/>
      </c>
      <c r="AE73" s="80" t="str">
        <f>IF(M72="","",FO73)</f>
        <v/>
      </c>
      <c r="AF73" s="70" t="str">
        <f t="shared" si="19"/>
        <v/>
      </c>
      <c r="AG73" s="81" t="str">
        <f>IF(M73="","",IF(AG72+EH73&gt;=10,10,IF(AG72+EH73&lt;=-10,-10,AG72+EH73)))</f>
        <v/>
      </c>
      <c r="AH73" s="80" t="str">
        <f>IF(M72="","",IF(FO73="B","P","B"))</f>
        <v/>
      </c>
      <c r="AI73" s="70" t="str">
        <f t="shared" si="20"/>
        <v/>
      </c>
      <c r="AJ73" s="81" t="str">
        <f>IF(M73="","",IF(AJ72+EI73&gt;=10,10,IF(AJ72+EI73&lt;=-10,-10,AJ72+EI73)))</f>
        <v/>
      </c>
      <c r="AK73" s="80" t="str">
        <f t="shared" si="77"/>
        <v/>
      </c>
      <c r="AL73" s="70" t="str">
        <f t="shared" si="21"/>
        <v/>
      </c>
      <c r="AM73" s="81" t="str">
        <f>IF(M73="","",IF(AM72+EJ73&gt;=10,10,IF(AM72+EJ73&lt;=-10,-10,AM72+EJ73)))</f>
        <v/>
      </c>
      <c r="AN73" s="80" t="str">
        <f t="shared" si="22"/>
        <v/>
      </c>
      <c r="AO73" s="70" t="str">
        <f t="shared" si="23"/>
        <v/>
      </c>
      <c r="AP73" s="81" t="str">
        <f>IF(M73="","",IF(AP72+EK73&gt;=10,10,IF(AP72+EK73&lt;=-10,-10,AP72+EK73)))</f>
        <v/>
      </c>
      <c r="AQ73" s="80" t="str">
        <f t="shared" si="24"/>
        <v/>
      </c>
      <c r="AR73" s="70" t="str">
        <f t="shared" si="25"/>
        <v/>
      </c>
      <c r="AS73" s="81" t="str">
        <f>IF(M73="","",IF(AS72+EL73&gt;=10,10,IF(AS72+EL73&lt;=-10,-10,AS72+EL73)))</f>
        <v/>
      </c>
      <c r="AT73" s="80" t="str">
        <f t="shared" si="26"/>
        <v/>
      </c>
      <c r="AU73" s="70" t="str">
        <f t="shared" si="27"/>
        <v/>
      </c>
      <c r="AV73" s="81" t="str">
        <f>IF(M73="","",IF(AV72+EM73&gt;=10,10,IF(AV72+EM73&lt;=-10,-10,AV72+EM73)))</f>
        <v/>
      </c>
      <c r="AW73" s="80" t="str">
        <f t="shared" si="28"/>
        <v/>
      </c>
      <c r="AX73" s="70" t="str">
        <f t="shared" si="29"/>
        <v/>
      </c>
      <c r="AY73" s="81" t="str">
        <f>IF(M73="","",IF(AY72+EN73&gt;=10,10,IF(AY72+EN73&lt;=-10,-10,AY72+EN73)))</f>
        <v/>
      </c>
      <c r="AZ73" s="80" t="str">
        <f t="shared" si="30"/>
        <v/>
      </c>
      <c r="BA73" s="70" t="str">
        <f t="shared" si="31"/>
        <v/>
      </c>
      <c r="BB73" s="81" t="str">
        <f>IF(M73="","",IF(BB72+EO73&gt;=10,10,IF(BB72+EO73&lt;=-10,-10,BB72+EO73)))</f>
        <v/>
      </c>
      <c r="BC73" s="80" t="str">
        <f t="shared" si="32"/>
        <v/>
      </c>
      <c r="BD73" s="70" t="str">
        <f t="shared" si="33"/>
        <v/>
      </c>
      <c r="BE73" s="81" t="str">
        <f>IF(M73="","",IF(BE72+EP73&gt;=10,10,IF(BE72+EP73&lt;=-10,-10,BE72+EP73)))</f>
        <v/>
      </c>
      <c r="BF73" s="80" t="str">
        <f t="shared" si="34"/>
        <v/>
      </c>
      <c r="BG73" s="70" t="str">
        <f t="shared" si="35"/>
        <v/>
      </c>
      <c r="BH73" s="81" t="str">
        <f>IF(M73="","",IF(BH72+EQ73&gt;=10,10,IF(BH72+EQ73&lt;=-10,-10,BH72+EQ73)))</f>
        <v/>
      </c>
      <c r="BI73" s="80" t="str">
        <f t="shared" si="36"/>
        <v/>
      </c>
      <c r="BJ73" s="70" t="str">
        <f t="shared" si="37"/>
        <v/>
      </c>
      <c r="BK73" s="81" t="str">
        <f>IF(M73="","",IF(BK72+ER73&gt;=10,10,IF(BK72+ER73&lt;=-10,-10,BK72+ER73)))</f>
        <v/>
      </c>
      <c r="BL73" s="80" t="str">
        <f t="shared" si="38"/>
        <v/>
      </c>
      <c r="BM73" s="70" t="str">
        <f t="shared" si="39"/>
        <v/>
      </c>
      <c r="BN73" s="81" t="str">
        <f>IF(M73="","",IF(BN72+ES73&gt;=10,10,IF(BN72+ES73&lt;=-10,-10,BN72+ES73)))</f>
        <v/>
      </c>
      <c r="BO73" s="80" t="str">
        <f t="shared" si="40"/>
        <v/>
      </c>
      <c r="BP73" s="70" t="str">
        <f t="shared" si="41"/>
        <v/>
      </c>
      <c r="BQ73" s="81" t="str">
        <f>IF(M73="","",IF(BQ72+ET73&gt;=10,10,IF(BQ72+ET73&lt;=-10,-10,BQ72+ET73)))</f>
        <v/>
      </c>
      <c r="BR73" s="80" t="str">
        <f t="shared" si="42"/>
        <v/>
      </c>
      <c r="BS73" s="70" t="str">
        <f t="shared" si="43"/>
        <v/>
      </c>
      <c r="BT73" s="81" t="str">
        <f>IF(M73="","",IF(BT72+EU73&gt;=10,10,IF(BT72+EU73&lt;=-10,-10,BT72+EU73)))</f>
        <v/>
      </c>
      <c r="BU73" s="80" t="str">
        <f t="shared" si="44"/>
        <v/>
      </c>
      <c r="BV73" s="70" t="str">
        <f t="shared" si="45"/>
        <v/>
      </c>
      <c r="BW73" s="81" t="str">
        <f>IF(M73="","",IF(BW72+EV73&gt;=10,10,IF(BW72+EV73&lt;=-10,-10,BW72+EV73)))</f>
        <v/>
      </c>
      <c r="BX73" s="70">
        <f t="shared" si="46"/>
        <v>0</v>
      </c>
      <c r="BY73" s="70">
        <f t="shared" si="47"/>
        <v>0</v>
      </c>
      <c r="BZ73" s="72"/>
      <c r="CA73" s="80" t="str">
        <f t="shared" si="48"/>
        <v/>
      </c>
      <c r="CB73" s="70" t="str">
        <f t="shared" si="49"/>
        <v/>
      </c>
      <c r="CC73" s="70" t="str">
        <f t="shared" si="50"/>
        <v/>
      </c>
      <c r="CD73" s="70" t="str">
        <f t="shared" si="51"/>
        <v/>
      </c>
      <c r="CE73" s="70" t="str">
        <f t="shared" si="52"/>
        <v/>
      </c>
      <c r="CF73" s="70" t="str">
        <f t="shared" si="53"/>
        <v/>
      </c>
      <c r="CG73" s="70" t="str">
        <f t="shared" si="54"/>
        <v/>
      </c>
      <c r="CH73" s="70" t="str">
        <f t="shared" si="55"/>
        <v/>
      </c>
      <c r="CI73" s="70" t="str">
        <f t="shared" si="56"/>
        <v/>
      </c>
      <c r="CJ73" s="70" t="str">
        <f t="shared" si="57"/>
        <v/>
      </c>
      <c r="CK73" s="70" t="str">
        <f t="shared" si="58"/>
        <v/>
      </c>
      <c r="CL73" s="70" t="str">
        <f t="shared" si="59"/>
        <v/>
      </c>
      <c r="CM73" s="70" t="str">
        <f t="shared" si="60"/>
        <v/>
      </c>
      <c r="CN73" s="70" t="str">
        <f t="shared" si="61"/>
        <v/>
      </c>
      <c r="CO73" s="70" t="str">
        <f t="shared" si="62"/>
        <v/>
      </c>
      <c r="CP73" s="70" t="str">
        <f t="shared" si="63"/>
        <v/>
      </c>
      <c r="CQ73" s="72" t="str">
        <f t="shared" si="64"/>
        <v/>
      </c>
      <c r="CR73" s="9">
        <v>73</v>
      </c>
      <c r="CS73" s="32">
        <f t="shared" si="82"/>
        <v>68</v>
      </c>
      <c r="CT73" s="9" t="str" cm="1">
        <f t="array" ref="CT73">IFERROR(INDEX($CA$4:$CQ$4,_xlfn.AGGREGATE(15,6,COLUMN($CA$4:$CQ$4)-COLUMN($BZ$1)/($CA$73:$CQ$73=MAX($CA$73:$CQ$73)),COLUMNS(CQ$4:$CQ4))),"")</f>
        <v/>
      </c>
      <c r="CU73" s="4" t="str" cm="1">
        <f t="array" ref="CU73">IFERROR(INDEX($CA$4:$CQ$4,_xlfn.AGGREGATE(15,6,COLUMN($CA$4:$CQ$4)-COLUMN($BZ$1)/($CA$73:$CQ$73=MAX($CA$73:$CQ$73)),COLUMNS($CQ$4:CR4))),"")</f>
        <v/>
      </c>
      <c r="CV73" s="4" t="str" cm="1">
        <f t="array" ref="CV73">IFERROR(INDEX($CA$4:$CQ$4,_xlfn.AGGREGATE(15,6,COLUMN($CA$4:$CQ$4)-COLUMN($BZ$1)/($CA$73:$CQ$73=MAX($CA$73:$CQ$73)),COLUMNS($CQ$4:CS4))),"")</f>
        <v/>
      </c>
      <c r="CW73" s="8" t="str" cm="1">
        <f t="array" ref="CW73">IFERROR(INDEX($CA$4:$CQ$4,_xlfn.AGGREGATE(15,6,COLUMN($CA$4:$CQ$4)-COLUMN($BZ$1)/($CA$73:$CQ$73=MAX($CA$73:$CQ$73)),COLUMNS($CQ$4:CT4))),"")</f>
        <v/>
      </c>
      <c r="CX73" s="106" t="str">
        <f t="shared" ca="1" si="78"/>
        <v/>
      </c>
      <c r="CY73" s="4" t="str">
        <f t="shared" ca="1" si="79"/>
        <v>R</v>
      </c>
      <c r="CZ73" s="4" t="str">
        <f t="shared" ca="1" si="91"/>
        <v/>
      </c>
      <c r="DA73" s="8"/>
      <c r="DB73" s="9" t="str">
        <f>IFERROR(VLOOKUP(CT73,General!R:S,2,FALSE),"")</f>
        <v/>
      </c>
      <c r="DC73" s="4" t="str">
        <f>IFERROR(VLOOKUP(CU73,General!R:S,2,FALSE),"")</f>
        <v/>
      </c>
      <c r="DD73" s="4" t="str">
        <f>IFERROR(VLOOKUP(CV73,General!R:S,2,FALSE),"")</f>
        <v/>
      </c>
      <c r="DE73" s="8" t="str">
        <f>IFERROR(VLOOKUP(CW73,General!R:S,2,FALSE),"")</f>
        <v/>
      </c>
      <c r="DF73" s="9">
        <f ca="1">IF(CT73="",-1,COUNTIF(INDIRECT(DB73&amp;$CR$10):INDIRECT(DB73&amp;CR73),"Y"))</f>
        <v>-1</v>
      </c>
      <c r="DG73" s="4">
        <f ca="1">IF(CU73="",-1,COUNTIF(INDIRECT(DC73&amp;$CR$10):INDIRECT(DC73&amp;CR73),"Y"))</f>
        <v>-1</v>
      </c>
      <c r="DH73" s="4">
        <f ca="1">IF(CV73="",-1,COUNTIF(INDIRECT(DD73&amp;$CR$10):INDIRECT(DD73&amp;CR73),"Y"))</f>
        <v>-1</v>
      </c>
      <c r="DI73" s="32">
        <f ca="1">IF(CW73="",-1,COUNTIF(INDIRECT(DE73&amp;$CR$10):INDIRECT(DE73&amp;CR73),"Y"))</f>
        <v>-1</v>
      </c>
      <c r="DJ73" s="9" t="str" cm="1">
        <f t="array" aca="1" ref="DJ73" ca="1">IFERROR(INDEX($CT$73:$CW$73,_xlfn.AGGREGATE(15,6,COLUMN($CT$73:$CW$73)-COLUMN($CS$73)/($DF$73:$DI$73=MAX($DF$73:$DI$73)),COLUMNS($CT$73:CT73))),"")</f>
        <v/>
      </c>
      <c r="DK73" s="9" t="str" cm="1">
        <f t="array" aca="1" ref="DK73" ca="1">IFERROR(INDEX($CT$73:$CW$73,_xlfn.AGGREGATE(15,6,COLUMN($CT$73:$CW$73)-COLUMN($CS$73)/($DF$73:$DI$73=MAX($DF$73:$DI$73)),COLUMNS($CT$73:CU73))),"")</f>
        <v/>
      </c>
      <c r="DL73" s="9" t="str" cm="1">
        <f t="array" aca="1" ref="DL73" ca="1">IFERROR(INDEX($CT$73:$CW$73,_xlfn.AGGREGATE(15,6,COLUMN($CT$73:$CW$73)-COLUMN($CS$73)/($DF$73:$DI$73=MAX($DF$73:$DI$73)),COLUMNS($CT$73:CV73))),"")</f>
        <v/>
      </c>
      <c r="DM73" s="9" t="str" cm="1">
        <f t="array" aca="1" ref="DM73" ca="1">IFERROR(INDEX($CT$73:$CW$73,_xlfn.AGGREGATE(15,6,COLUMN($CT$73:$CW$73)-COLUMN($CS$73)/($DF$73:$DI$73=MAX($DF$73:$DI$73)),COLUMNS($CT$73:CW73))),"")</f>
        <v/>
      </c>
      <c r="DN73" s="117">
        <f t="shared" ca="1" si="80"/>
        <v>4</v>
      </c>
      <c r="DO73" s="32">
        <f t="shared" ca="1" si="81"/>
        <v>0</v>
      </c>
      <c r="DP73" s="8" t="str">
        <f t="shared" ca="1" si="90"/>
        <v/>
      </c>
      <c r="DQ73" s="9" t="str">
        <f t="shared" ca="1" si="102"/>
        <v>T</v>
      </c>
      <c r="DR73" s="4" t="str">
        <f t="shared" ca="1" si="103"/>
        <v>T</v>
      </c>
      <c r="DS73" s="4" t="str">
        <f t="shared" ca="1" si="104"/>
        <v>C</v>
      </c>
      <c r="DT73" s="4" t="str">
        <f t="shared" si="99"/>
        <v/>
      </c>
      <c r="DU73" s="4" t="str">
        <f t="shared" ca="1" si="100"/>
        <v/>
      </c>
      <c r="DV73" s="4" t="str">
        <f t="shared" si="101"/>
        <v/>
      </c>
      <c r="DW73" s="1" t="str">
        <f>IF(M72="","",IF(DQ73="B",IF(M72="P",FQ73,""),IF(M71="B",FQ73,"")))</f>
        <v/>
      </c>
      <c r="DX73" s="1" t="str">
        <f>IF(M72="","",IF(DQ73="B",IF(M72="B",FQ73,""),IF(M71="P",FQ73,"")))</f>
        <v/>
      </c>
      <c r="DY73" s="1" t="str">
        <f>IF(M72="","",IF(DR73="C",IF(M72="B",FS73,""),IF(M71="B",FS73,"")))</f>
        <v/>
      </c>
      <c r="DZ73" s="1" t="str">
        <f>IF(M72="","",IF(DR73="C",IF(M72="P",FS73,""),IF(M71="P",FS73,"")))</f>
        <v/>
      </c>
      <c r="EA73" s="1" t="str">
        <f>IF(M72="","",IF(AND(DW73="L5",DZ73="L5",FG73=""),"L0",FF73))</f>
        <v/>
      </c>
      <c r="EB73" s="1" t="str">
        <f>IF(M72="","",IF(AND(DX73="L5",DZ73="L5",FF73=""),"L0",FG73))</f>
        <v/>
      </c>
      <c r="EC73" s="1">
        <f>IF(D73="",0,IF(OR(D73="B",D73="XB"),1,INT(RIGHT(D73))))+IF(I73="",0,IF(OR(I73="B",I73="XB"),1,INT(RIGHT(I73))))+IF(P73="",0,IF(OR(P73="B",P73="XB"),1,INT(RIGHT(P73))))</f>
        <v>0</v>
      </c>
      <c r="ED73" s="1">
        <f>IF(E73="",0,IF(OR(E73="B",E73="XB"),1,INT(RIGHT(E73))))+IF(J73="",0,IF(OR(J73="B",J73="XB"),1,INT(RIGHT(J73))))+IF(Q73="",0,IF(OR(Q73="B",Q73="XB"),1,INT(RIGHT(Q73))))</f>
        <v>0</v>
      </c>
      <c r="EE73" s="9" t="str">
        <f>IF(M73="","",IF(EE72+EF73&gt;=10,10,IF(EE72+EF73&lt;=-10,-10,EE72+EF73)))</f>
        <v/>
      </c>
      <c r="EF73" s="4">
        <f>IF(Z73="",0,IFERROR(VLOOKUP(Z68&amp;Z69&amp;Z70&amp;Z71&amp;Z72&amp;Z73,General!I:J,2,FALSE),0))</f>
        <v>0</v>
      </c>
      <c r="EG73" s="4">
        <f>IF(AC73="",0,IFERROR(VLOOKUP(AC68&amp;AC69&amp;AC70&amp;AC71&amp;AC72&amp;AC73,General!I:J,2,FALSE),0))</f>
        <v>0</v>
      </c>
      <c r="EH73" s="4">
        <f>IF(AF73="",0,IFERROR(VLOOKUP(AF68&amp;AF69&amp;AF70&amp;AF71&amp;AF72&amp;AF73,General!I:J,2,FALSE),0))</f>
        <v>0</v>
      </c>
      <c r="EI73" s="4">
        <f>IF(AI73="",0,IFERROR(VLOOKUP(AI68&amp;AI69&amp;AI70&amp;AI71&amp;AI72&amp;AI73,General!I:J,2,FALSE),0))</f>
        <v>0</v>
      </c>
      <c r="EJ73" s="4">
        <f>IF(AL73="",0,IFERROR(VLOOKUP(AL68&amp;AL69&amp;AL70&amp;AL71&amp;AL72&amp;AL73,General!I:J,2,FALSE),0))</f>
        <v>0</v>
      </c>
      <c r="EK73" s="4">
        <f>IF(AO73="",0,IFERROR(VLOOKUP(AO68&amp;AO69&amp;AO70&amp;AO71&amp;AO72&amp;AO73,General!I:J,2,FALSE),0))</f>
        <v>0</v>
      </c>
      <c r="EL73" s="4">
        <f>IF(AR73="",0,IFERROR(VLOOKUP(AR68&amp;AR69&amp;AR70&amp;AR71&amp;AR72&amp;AR73,General!I:J,2,FALSE),0))</f>
        <v>0</v>
      </c>
      <c r="EM73" s="4">
        <f>IF(AU73="",0,IFERROR(VLOOKUP(AU68&amp;AU69&amp;AU70&amp;AU71&amp;AU72&amp;AU73,General!I:J,2,FALSE),0))</f>
        <v>0</v>
      </c>
      <c r="EN73" s="4">
        <f>IF(AX73="",0,IFERROR(VLOOKUP(AX68&amp;AX69&amp;AX70&amp;AX71&amp;AX72&amp;AX73,General!I:J,2,FALSE),0))</f>
        <v>0</v>
      </c>
      <c r="EO73" s="4">
        <f>IF(BA73="",0,IFERROR(VLOOKUP(BA68&amp;BA69&amp;BA70&amp;BA71&amp;BA72&amp;BA73,General!I:J,2,FALSE),0))</f>
        <v>0</v>
      </c>
      <c r="EP73" s="4">
        <f>IF(BD73="",0,IFERROR(VLOOKUP(BD68&amp;BD69&amp;BD70&amp;BD71&amp;BD72&amp;BD73,General!I:J,2,FALSE),0))</f>
        <v>0</v>
      </c>
      <c r="EQ73" s="4">
        <f>IF(BG73="",0,IFERROR(VLOOKUP(BG68&amp;BG69&amp;BG70&amp;BG71&amp;BG72&amp;BG73,General!I:J,2,FALSE),0))</f>
        <v>0</v>
      </c>
      <c r="ER73" s="4">
        <f>IF(BJ73="",0,IFERROR(VLOOKUP(BJ68&amp;BJ69&amp;BJ70&amp;BJ71&amp;BJ72&amp;BJ73,General!I:J,2,FALSE),0))</f>
        <v>0</v>
      </c>
      <c r="ES73" s="4">
        <f>IF(BM73="",0,IFERROR(VLOOKUP(BM68&amp;BM69&amp;BM70&amp;BM71&amp;BM72&amp;BM73,General!I:J,2,FALSE),0))</f>
        <v>0</v>
      </c>
      <c r="ET73" s="4">
        <f>IF(BP73="",0,IFERROR(VLOOKUP(BP68&amp;BP69&amp;BP70&amp;BP71&amp;BP72&amp;BP73,General!I:J,2,FALSE),0))</f>
        <v>0</v>
      </c>
      <c r="EU73" s="4">
        <f>IF(BS73="",0,IFERROR(VLOOKUP(BS68&amp;BS69&amp;BS70&amp;BS71&amp;BS72&amp;BS73,General!I:J,2,FALSE),0))</f>
        <v>0</v>
      </c>
      <c r="EV73" s="8">
        <f>IF(BV73="",0,IFERROR(VLOOKUP(BV68&amp;BV69&amp;BV70&amp;BV71&amp;BV72&amp;BV73,General!I:J,2,FALSE),0))</f>
        <v>0</v>
      </c>
      <c r="EW73" s="1" t="str">
        <f>IF(M72="","",IF(FE72="R","S",IF(EW72="S","C",IF(S72&gt;=0,"S","C"))))</f>
        <v/>
      </c>
      <c r="EX73" s="1" t="str">
        <f>IF(OR(F69&amp;F70&amp;F71="WLW",F70&amp;F71="WW"),"Y","N")</f>
        <v>N</v>
      </c>
      <c r="EY73" s="1" t="str">
        <f ca="1">IF(OR(K69&amp;K70&amp;K71="WLW",K70&amp;K71="WW"),"Y","N")</f>
        <v>N</v>
      </c>
      <c r="EZ73" s="1" t="str">
        <f>IF(OR(R69&amp;R70&amp;R71="WLW",R70&amp;R71="WW"),"Y","N")</f>
        <v>N</v>
      </c>
      <c r="FA73" s="1" t="str">
        <f>IF(M72="","",IF(EW73="S",1,FA72+1))</f>
        <v/>
      </c>
      <c r="FB73" s="14" t="str">
        <f ca="1">IF(FB72="Y","N",IF(M72="","",(IF(AND(F72&amp;F73="WW",OR(EW72&amp;EW73="SC",EW72&amp;EW73="CC")),"Y",IF(AND(F71&amp;F72&amp;F73="WLW",FQ73&lt;&gt;"B",OR(EW71&amp;EW72&amp;EW73="SCC",EW71&amp;EW72&amp;EW73="CCC")),"Y","N")))))</f>
        <v/>
      </c>
      <c r="FC73" s="1" t="str">
        <f ca="1">IF(FC72="Y","N",IF(M72="","",IF(AND(K72&amp;K73="WW",OR(EW72&amp;EW73="SC",EW72&amp;EW73="CC")),"Y",IF(AND(K71&amp;K72&amp;K73="WLW",FS73&lt;&gt;"B",OR(EW71&amp;EW72&amp;EW73="SCC",EW71&amp;EW72&amp;EW73="CCC")),"Y","N"))))</f>
        <v/>
      </c>
      <c r="FD73" s="1" t="str">
        <f ca="1">IF(FD72="Y","N",IF(M72="","",IF(AND(R72&amp;R73="WW",OR(EW72&amp;EW73="SC",EW72&amp;EW73="CC")),"Y",IF(AND(R71&amp;R72&amp;R73="WLW",FU73&lt;&gt;"B",OR(EW71&amp;EW72&amp;EW73="SCC",EW71&amp;EW72&amp;EW73="CCC")),"Y","N"))))</f>
        <v/>
      </c>
      <c r="FE73" s="1" t="str">
        <f>IF(M72="","",IF(AND(S73&lt;0,FA73&gt;2,S73&gt;=(2-FA73)),"R","N"))</f>
        <v/>
      </c>
      <c r="FF73" s="1" t="str">
        <f>IF(M72="","",IF(DS73="B",IF(M72="P",FU73,""),IF(M72="B",FU73,"")))</f>
        <v/>
      </c>
      <c r="FG73" s="1" t="str">
        <f>IF(M72="","",IF(DS73="B",IF(M72="B",FU73,""),IF(M72="P",FU73,"")))</f>
        <v/>
      </c>
      <c r="FH73" s="1" t="str">
        <f>IF(M73="P",IF(FH72="",1,FH72+1),"")</f>
        <v/>
      </c>
      <c r="FI73" s="1" t="str">
        <f>IF(M73="B",IF(FI72="",1,FI72+1),"")</f>
        <v/>
      </c>
      <c r="FJ73" s="1" t="str">
        <f t="shared" si="92"/>
        <v>00000</v>
      </c>
      <c r="FK73" s="1" t="str">
        <f t="shared" si="93"/>
        <v>00000</v>
      </c>
      <c r="FL73" s="1" t="str">
        <f t="shared" si="94"/>
        <v>000000</v>
      </c>
      <c r="FM73" s="1" t="str">
        <f t="shared" si="95"/>
        <v>000000</v>
      </c>
      <c r="FN73" s="1" t="str">
        <f t="shared" si="96"/>
        <v>B</v>
      </c>
      <c r="FO73" s="1" t="str">
        <f t="shared" si="70"/>
        <v>B</v>
      </c>
      <c r="FP73" s="1" t="str">
        <f>IF(DW72="",DX72,DW72)&amp;F72</f>
        <v/>
      </c>
      <c r="FQ73" s="1">
        <f t="shared" ca="1" si="71"/>
        <v>0</v>
      </c>
      <c r="FR73" s="1" t="str">
        <f ca="1">IF(DY72="",DZ72,DY72)&amp;K72</f>
        <v/>
      </c>
      <c r="FS73" s="1">
        <f t="shared" ca="1" si="72"/>
        <v>0</v>
      </c>
      <c r="FT73" s="1" t="str">
        <f>IF(EA72="",EB72,EA72)&amp;R72</f>
        <v/>
      </c>
      <c r="FU73" s="1">
        <f t="shared" ca="1" si="73"/>
        <v>0</v>
      </c>
      <c r="FV73" s="1" t="str">
        <f t="shared" ca="1" si="74"/>
        <v>0</v>
      </c>
      <c r="FW73" s="1" t="str">
        <f t="shared" ca="1" si="75"/>
        <v>0</v>
      </c>
      <c r="FX73" s="1" t="str">
        <f t="shared" ca="1" si="76"/>
        <v>0</v>
      </c>
      <c r="GA73" s="1">
        <f>General!A71</f>
        <v>0</v>
      </c>
      <c r="GB73" s="1">
        <f>General!B71</f>
        <v>0</v>
      </c>
      <c r="GC73" s="1">
        <f>General!C71</f>
        <v>0</v>
      </c>
      <c r="GD73" s="1">
        <f>General!D71</f>
        <v>0</v>
      </c>
      <c r="GF73" s="1" t="str">
        <f>General!F71</f>
        <v>LLWLLL</v>
      </c>
      <c r="GG73" s="1">
        <f>General!G71</f>
        <v>-6</v>
      </c>
    </row>
    <row r="74" spans="1:189" ht="15.75" thickBot="1">
      <c r="A74" s="1">
        <v>65</v>
      </c>
      <c r="B74" s="33" t="str">
        <f>IF(M73="","",IF(EC74=ED74,"NB",IF(EC74&gt;ED74,"P"&amp;(EC74-ED74),"B"&amp;(ED74-EC74))))</f>
        <v/>
      </c>
      <c r="C74" s="50" t="str">
        <f t="shared" ca="1" si="98"/>
        <v/>
      </c>
      <c r="D74" s="46" t="str">
        <f t="shared" si="11"/>
        <v/>
      </c>
      <c r="E74" s="47" t="str">
        <f t="shared" si="12"/>
        <v/>
      </c>
      <c r="F74" s="10" t="str">
        <f t="shared" ref="F74:F105" si="105">IF(M74="","",IF(M74="P",IF(D74="","L","W"),IF(E74="","L","W")))</f>
        <v/>
      </c>
      <c r="H74" s="53"/>
      <c r="I74" s="46"/>
      <c r="J74" s="25" t="str">
        <f t="shared" si="13"/>
        <v/>
      </c>
      <c r="K74" s="13" t="str">
        <f t="shared" ca="1" si="14"/>
        <v/>
      </c>
      <c r="L74" s="30"/>
      <c r="M74" s="17"/>
      <c r="O74" s="9" t="str">
        <f>IF(M73="","",VLOOKUP(CZ74,General!U:V,2,FALSE))</f>
        <v/>
      </c>
      <c r="P74" s="12" t="str">
        <f>IF(M73="","",IF(W74="P",FU74,""))</f>
        <v/>
      </c>
      <c r="Q74" s="25" t="str">
        <f>IF(M73="","",IF(W74="B",FU74,""))</f>
        <v/>
      </c>
      <c r="R74" s="43" t="str">
        <f t="shared" si="15"/>
        <v/>
      </c>
      <c r="S74" s="43">
        <f t="shared" ca="1" si="16"/>
        <v>-1</v>
      </c>
      <c r="T74" s="57" t="str">
        <f>IF(M73="","",IF(EW74="S","",IF(S74&gt;=0,S74,IF(FE74="R",S74,""))))</f>
        <v/>
      </c>
      <c r="U74" s="43" t="str">
        <f>IF(M74="","",IF(T74="",SUM($T$5:$T74)+S74,SUM($T$5:$T74)))</f>
        <v/>
      </c>
      <c r="V74" s="68" t="str">
        <f t="shared" si="97"/>
        <v/>
      </c>
      <c r="W74" s="80" t="str" cm="1">
        <f t="array" aca="1" ref="W74" ca="1">IF(M73="","",INDIRECT(CZ74&amp; CR74))</f>
        <v/>
      </c>
      <c r="X74" s="72" t="str" cm="1">
        <f t="array" aca="1" ref="X74" ca="1">IF(M73="","",INDIRECT(VLOOKUP(CZ74,General!R:T,3,FALSE) &amp; CR74))</f>
        <v/>
      </c>
      <c r="Y74" s="80" t="str">
        <f>IF(M73="","",FN74)</f>
        <v/>
      </c>
      <c r="Z74" s="70" t="str">
        <f t="shared" si="17"/>
        <v/>
      </c>
      <c r="AA74" s="81" t="str">
        <f>IF(M74="","",IF(EE73+EF74&gt;=10,10,IF(EE73+EF74&lt;=-10,-10,EE73+EF74)))</f>
        <v/>
      </c>
      <c r="AB74" s="80" t="str">
        <f>IF(M73="","",IF(FN74="B","P","B"))</f>
        <v/>
      </c>
      <c r="AC74" s="70" t="str">
        <f t="shared" si="18"/>
        <v/>
      </c>
      <c r="AD74" s="81" t="str">
        <f>IF(M74="","",IF(AD73+EG74&gt;=10,10,IF(AD73+EG74&lt;=-10,-10,AD73+EG74)))</f>
        <v/>
      </c>
      <c r="AE74" s="80" t="str">
        <f>IF(M73="","",FO74)</f>
        <v/>
      </c>
      <c r="AF74" s="70" t="str">
        <f t="shared" si="19"/>
        <v/>
      </c>
      <c r="AG74" s="81" t="str">
        <f>IF(M74="","",IF(AG73+EH74&gt;=10,10,IF(AG73+EH74&lt;=-10,-10,AG73+EH74)))</f>
        <v/>
      </c>
      <c r="AH74" s="80" t="str">
        <f>IF(M73="","",IF(FO74="B","P","B"))</f>
        <v/>
      </c>
      <c r="AI74" s="70" t="str">
        <f t="shared" si="20"/>
        <v/>
      </c>
      <c r="AJ74" s="81" t="str">
        <f>IF(M74="","",IF(AJ73+EI74&gt;=10,10,IF(AJ73+EI74&lt;=-10,-10,AJ73+EI74)))</f>
        <v/>
      </c>
      <c r="AK74" s="80" t="str">
        <f t="shared" si="77"/>
        <v/>
      </c>
      <c r="AL74" s="70" t="str">
        <f t="shared" si="21"/>
        <v/>
      </c>
      <c r="AM74" s="81" t="str">
        <f>IF(M74="","",IF(AM73+EJ74&gt;=10,10,IF(AM73+EJ74&lt;=-10,-10,AM73+EJ74)))</f>
        <v/>
      </c>
      <c r="AN74" s="80" t="str">
        <f t="shared" si="22"/>
        <v/>
      </c>
      <c r="AO74" s="70" t="str">
        <f t="shared" si="23"/>
        <v/>
      </c>
      <c r="AP74" s="81" t="str">
        <f>IF(M74="","",IF(AP73+EK74&gt;=10,10,IF(AP73+EK74&lt;=-10,-10,AP73+EK74)))</f>
        <v/>
      </c>
      <c r="AQ74" s="80" t="str">
        <f t="shared" si="24"/>
        <v/>
      </c>
      <c r="AR74" s="70" t="str">
        <f t="shared" si="25"/>
        <v/>
      </c>
      <c r="AS74" s="81" t="str">
        <f>IF(M74="","",IF(AS73+EL74&gt;=10,10,IF(AS73+EL74&lt;=-10,-10,AS73+EL74)))</f>
        <v/>
      </c>
      <c r="AT74" s="80" t="str">
        <f t="shared" si="26"/>
        <v/>
      </c>
      <c r="AU74" s="70" t="str">
        <f t="shared" si="27"/>
        <v/>
      </c>
      <c r="AV74" s="81" t="str">
        <f>IF(M74="","",IF(AV73+EM74&gt;=10,10,IF(AV73+EM74&lt;=-10,-10,AV73+EM74)))</f>
        <v/>
      </c>
      <c r="AW74" s="80" t="str">
        <f t="shared" si="28"/>
        <v/>
      </c>
      <c r="AX74" s="70" t="str">
        <f t="shared" si="29"/>
        <v/>
      </c>
      <c r="AY74" s="81" t="str">
        <f>IF(M74="","",IF(AY73+EN74&gt;=10,10,IF(AY73+EN74&lt;=-10,-10,AY73+EN74)))</f>
        <v/>
      </c>
      <c r="AZ74" s="80" t="str">
        <f t="shared" si="30"/>
        <v/>
      </c>
      <c r="BA74" s="70" t="str">
        <f t="shared" si="31"/>
        <v/>
      </c>
      <c r="BB74" s="81" t="str">
        <f>IF(M74="","",IF(BB73+EO74&gt;=10,10,IF(BB73+EO74&lt;=-10,-10,BB73+EO74)))</f>
        <v/>
      </c>
      <c r="BC74" s="80" t="str">
        <f t="shared" si="32"/>
        <v/>
      </c>
      <c r="BD74" s="70" t="str">
        <f t="shared" si="33"/>
        <v/>
      </c>
      <c r="BE74" s="81" t="str">
        <f>IF(M74="","",IF(BE73+EP74&gt;=10,10,IF(BE73+EP74&lt;=-10,-10,BE73+EP74)))</f>
        <v/>
      </c>
      <c r="BF74" s="80" t="str">
        <f t="shared" si="34"/>
        <v/>
      </c>
      <c r="BG74" s="70" t="str">
        <f t="shared" si="35"/>
        <v/>
      </c>
      <c r="BH74" s="81" t="str">
        <f>IF(M74="","",IF(BH73+EQ74&gt;=10,10,IF(BH73+EQ74&lt;=-10,-10,BH73+EQ74)))</f>
        <v/>
      </c>
      <c r="BI74" s="80" t="str">
        <f t="shared" si="36"/>
        <v/>
      </c>
      <c r="BJ74" s="70" t="str">
        <f t="shared" si="37"/>
        <v/>
      </c>
      <c r="BK74" s="81" t="str">
        <f>IF(M74="","",IF(BK73+ER74&gt;=10,10,IF(BK73+ER74&lt;=-10,-10,BK73+ER74)))</f>
        <v/>
      </c>
      <c r="BL74" s="80" t="str">
        <f t="shared" si="38"/>
        <v/>
      </c>
      <c r="BM74" s="70" t="str">
        <f t="shared" si="39"/>
        <v/>
      </c>
      <c r="BN74" s="81" t="str">
        <f>IF(M74="","",IF(BN73+ES74&gt;=10,10,IF(BN73+ES74&lt;=-10,-10,BN73+ES74)))</f>
        <v/>
      </c>
      <c r="BO74" s="80" t="str">
        <f t="shared" si="40"/>
        <v/>
      </c>
      <c r="BP74" s="70" t="str">
        <f t="shared" si="41"/>
        <v/>
      </c>
      <c r="BQ74" s="81" t="str">
        <f>IF(M74="","",IF(BQ73+ET74&gt;=10,10,IF(BQ73+ET74&lt;=-10,-10,BQ73+ET74)))</f>
        <v/>
      </c>
      <c r="BR74" s="80" t="str">
        <f t="shared" si="42"/>
        <v/>
      </c>
      <c r="BS74" s="70" t="str">
        <f t="shared" si="43"/>
        <v/>
      </c>
      <c r="BT74" s="81" t="str">
        <f>IF(M74="","",IF(BT73+EU74&gt;=10,10,IF(BT73+EU74&lt;=-10,-10,BT73+EU74)))</f>
        <v/>
      </c>
      <c r="BU74" s="80" t="str">
        <f t="shared" si="44"/>
        <v/>
      </c>
      <c r="BV74" s="70" t="str">
        <f t="shared" si="45"/>
        <v/>
      </c>
      <c r="BW74" s="81" t="str">
        <f>IF(M74="","",IF(BW73+EV74&gt;=10,10,IF(BW73+EV74&lt;=-10,-10,BW73+EV74)))</f>
        <v/>
      </c>
      <c r="BX74" s="70">
        <f t="shared" si="46"/>
        <v>0</v>
      </c>
      <c r="BY74" s="70">
        <f t="shared" si="47"/>
        <v>0</v>
      </c>
      <c r="BZ74" s="72"/>
      <c r="CA74" s="80" t="str">
        <f t="shared" si="48"/>
        <v/>
      </c>
      <c r="CB74" s="70" t="str">
        <f t="shared" si="49"/>
        <v/>
      </c>
      <c r="CC74" s="70" t="str">
        <f t="shared" si="50"/>
        <v/>
      </c>
      <c r="CD74" s="70" t="str">
        <f t="shared" si="51"/>
        <v/>
      </c>
      <c r="CE74" s="70" t="str">
        <f t="shared" si="52"/>
        <v/>
      </c>
      <c r="CF74" s="70" t="str">
        <f t="shared" si="53"/>
        <v/>
      </c>
      <c r="CG74" s="70" t="str">
        <f t="shared" si="54"/>
        <v/>
      </c>
      <c r="CH74" s="70" t="str">
        <f t="shared" si="55"/>
        <v/>
      </c>
      <c r="CI74" s="70" t="str">
        <f t="shared" si="56"/>
        <v/>
      </c>
      <c r="CJ74" s="70" t="str">
        <f t="shared" si="57"/>
        <v/>
      </c>
      <c r="CK74" s="70" t="str">
        <f t="shared" si="58"/>
        <v/>
      </c>
      <c r="CL74" s="70" t="str">
        <f t="shared" si="59"/>
        <v/>
      </c>
      <c r="CM74" s="70" t="str">
        <f t="shared" si="60"/>
        <v/>
      </c>
      <c r="CN74" s="70" t="str">
        <f t="shared" si="61"/>
        <v/>
      </c>
      <c r="CO74" s="70" t="str">
        <f t="shared" si="62"/>
        <v/>
      </c>
      <c r="CP74" s="70" t="str">
        <f t="shared" si="63"/>
        <v/>
      </c>
      <c r="CQ74" s="72" t="str">
        <f t="shared" si="64"/>
        <v/>
      </c>
      <c r="CR74" s="9">
        <v>74</v>
      </c>
      <c r="CS74" s="32">
        <f t="shared" si="82"/>
        <v>69</v>
      </c>
      <c r="CT74" s="9" t="str" cm="1">
        <f t="array" ref="CT74">IFERROR(INDEX($CA$4:$CQ$4,_xlfn.AGGREGATE(15,6,COLUMN($CA$4:$CQ$4)-COLUMN($BZ$1)/($CA$74:$CQ$74=MAX($CA$74:$CQ$74)),COLUMNS(CQ$4:$CQ4))),"")</f>
        <v/>
      </c>
      <c r="CU74" s="4" t="str" cm="1">
        <f t="array" ref="CU74">IFERROR(INDEX($CA$4:$CQ$4,_xlfn.AGGREGATE(15,6,COLUMN($CA$4:$CQ$4)-COLUMN($BZ$1)/($CA$74:$CQ$74=MAX($CA$74:$CQ$74)),COLUMNS($CQ$4:CR4))),"")</f>
        <v/>
      </c>
      <c r="CV74" s="4" t="str" cm="1">
        <f t="array" ref="CV74">IFERROR(INDEX($CA$4:$CQ$4,_xlfn.AGGREGATE(15,6,COLUMN($CA$4:$CQ$4)-COLUMN($BZ$1)/($CA$74:$CQ$74=MAX($CA$74:$CQ$74)),COLUMNS($CQ$4:CS4))),"")</f>
        <v/>
      </c>
      <c r="CW74" s="8" t="str" cm="1">
        <f t="array" ref="CW74">IFERROR(INDEX($CA$4:$CQ$4,_xlfn.AGGREGATE(15,6,COLUMN($CA$4:$CQ$4)-COLUMN($BZ$1)/($CA$74:$CQ$74=MAX($CA$74:$CQ$74)),COLUMNS($CQ$4:CT4))),"")</f>
        <v/>
      </c>
      <c r="CX74" s="106" t="str">
        <f t="shared" ca="1" si="78"/>
        <v/>
      </c>
      <c r="CY74" s="4" t="str">
        <f t="shared" ca="1" si="79"/>
        <v>R</v>
      </c>
      <c r="CZ74" s="4" t="str">
        <f t="shared" ca="1" si="91"/>
        <v/>
      </c>
      <c r="DA74" s="8"/>
      <c r="DB74" s="9" t="str">
        <f>IFERROR(VLOOKUP(CT74,General!R:S,2,FALSE),"")</f>
        <v/>
      </c>
      <c r="DC74" s="4" t="str">
        <f>IFERROR(VLOOKUP(CU74,General!R:S,2,FALSE),"")</f>
        <v/>
      </c>
      <c r="DD74" s="4" t="str">
        <f>IFERROR(VLOOKUP(CV74,General!R:S,2,FALSE),"")</f>
        <v/>
      </c>
      <c r="DE74" s="8" t="str">
        <f>IFERROR(VLOOKUP(CW74,General!R:S,2,FALSE),"")</f>
        <v/>
      </c>
      <c r="DF74" s="9">
        <f ca="1">IF(CT74="",-1,COUNTIF(INDIRECT(DB74&amp;$CR$10):INDIRECT(DB74&amp;CR74),"Y"))</f>
        <v>-1</v>
      </c>
      <c r="DG74" s="4">
        <f ca="1">IF(CU74="",-1,COUNTIF(INDIRECT(DC74&amp;$CR$10):INDIRECT(DC74&amp;CR74),"Y"))</f>
        <v>-1</v>
      </c>
      <c r="DH74" s="4">
        <f ca="1">IF(CV74="",-1,COUNTIF(INDIRECT(DD74&amp;$CR$10):INDIRECT(DD74&amp;CR74),"Y"))</f>
        <v>-1</v>
      </c>
      <c r="DI74" s="32">
        <f ca="1">IF(CW74="",-1,COUNTIF(INDIRECT(DE74&amp;$CR$10):INDIRECT(DE74&amp;CR74),"Y"))</f>
        <v>-1</v>
      </c>
      <c r="DJ74" s="9" t="str" cm="1">
        <f t="array" aca="1" ref="DJ74" ca="1">IFERROR(INDEX($CT$74:$CW$74,_xlfn.AGGREGATE(15,6,COLUMN($CT$74:$CW$74)-COLUMN($CS$74)/($DF$74:$DI$74=MAX($DF$74:$DI$74)),COLUMNS($CT$74:CT74))),"")</f>
        <v/>
      </c>
      <c r="DK74" s="9" t="str" cm="1">
        <f t="array" aca="1" ref="DK74" ca="1">IFERROR(INDEX($CT$74:$CW$74,_xlfn.AGGREGATE(15,6,COLUMN($CT$74:$CW$74)-COLUMN($CS$74)/($DF$74:$DI$74=MAX($DF$74:$DI$74)),COLUMNS($CT$74:CU74))),"")</f>
        <v/>
      </c>
      <c r="DL74" s="9" t="str" cm="1">
        <f t="array" aca="1" ref="DL74" ca="1">IFERROR(INDEX($CT$74:$CW$74,_xlfn.AGGREGATE(15,6,COLUMN($CT$74:$CW$74)-COLUMN($CS$74)/($DF$74:$DI$74=MAX($DF$74:$DI$74)),COLUMNS($CT$74:CV74))),"")</f>
        <v/>
      </c>
      <c r="DM74" s="9" t="str" cm="1">
        <f t="array" aca="1" ref="DM74" ca="1">IFERROR(INDEX($CT$74:$CW$74,_xlfn.AGGREGATE(15,6,COLUMN($CT$74:$CW$74)-COLUMN($CS$74)/($DF$74:$DI$74=MAX($DF$74:$DI$74)),COLUMNS($CT$74:CW74))),"")</f>
        <v/>
      </c>
      <c r="DN74" s="117">
        <f t="shared" ca="1" si="80"/>
        <v>4</v>
      </c>
      <c r="DO74" s="32">
        <f t="shared" ca="1" si="81"/>
        <v>0</v>
      </c>
      <c r="DP74" s="8" t="str">
        <f t="shared" ref="DP74:DP105" ca="1" si="106">IF(CR74=1,DJ74,IF(DO74=2,IF(DK74="",DJ74,DK74),IF(DO74=3,IF(AND(DK74="",DL74=""),DJ74,IF(DL74="",DK74,DL74)),IF(AND(DK74="",DL74="",DM74=""),DJ74,IF(AND(DL74="",DM74=""),DK74,IF(DM74="",DL74,DM74))))))</f>
        <v/>
      </c>
      <c r="DQ74" s="9" t="str">
        <f t="shared" ca="1" si="102"/>
        <v>T</v>
      </c>
      <c r="DR74" s="4" t="str">
        <f t="shared" ca="1" si="103"/>
        <v>T</v>
      </c>
      <c r="DS74" s="4" t="str">
        <f t="shared" ca="1" si="104"/>
        <v>C</v>
      </c>
      <c r="DT74" s="4" t="str">
        <f t="shared" si="99"/>
        <v/>
      </c>
      <c r="DU74" s="4" t="str">
        <f t="shared" ca="1" si="100"/>
        <v/>
      </c>
      <c r="DV74" s="4" t="str">
        <f t="shared" si="101"/>
        <v/>
      </c>
      <c r="DW74" s="1" t="str">
        <f>IF(M73="","",IF(DQ74="B",IF(M73="P",FQ74,""),IF(M72="B",FQ74,"")))</f>
        <v/>
      </c>
      <c r="DX74" s="1" t="str">
        <f>IF(M73="","",IF(DQ74="B",IF(M73="B",FQ74,""),IF(M72="P",FQ74,"")))</f>
        <v/>
      </c>
      <c r="DY74" s="1" t="str">
        <f>IF(M73="","",IF(DR74="C",IF(M73="B",FS74,""),IF(M72="B",FS74,"")))</f>
        <v/>
      </c>
      <c r="DZ74" s="1" t="str">
        <f>IF(M73="","",IF(DR74="C",IF(M73="P",FS74,""),IF(M72="P",FS74,"")))</f>
        <v/>
      </c>
      <c r="EA74" s="1" t="str">
        <f>IF(M73="","",IF(AND(DW74="L5",DZ74="L5",FG74=""),"L0",FF74))</f>
        <v/>
      </c>
      <c r="EB74" s="1" t="str">
        <f>IF(M73="","",IF(AND(DX74="L5",DZ74="L5",FF74=""),"L0",FG74))</f>
        <v/>
      </c>
      <c r="EC74" s="1">
        <f>IF(D74="",0,IF(OR(D74="B",D74="XB"),1,INT(RIGHT(D74))))+IF(I74="",0,IF(OR(I74="B",I74="XB"),1,INT(RIGHT(I74))))+IF(P74="",0,IF(OR(P74="B",P74="XB"),1,INT(RIGHT(P74))))</f>
        <v>0</v>
      </c>
      <c r="ED74" s="1">
        <f>IF(E74="",0,IF(OR(E74="B",E74="XB"),1,INT(RIGHT(E74))))+IF(J74="",0,IF(OR(J74="B",J74="XB"),1,INT(RIGHT(J74))))+IF(Q74="",0,IF(OR(Q74="B",Q74="XB"),1,INT(RIGHT(Q74))))</f>
        <v>0</v>
      </c>
      <c r="EE74" s="9" t="str">
        <f>IF(M74="","",IF(EE73+EF74&gt;=10,10,IF(EE73+EF74&lt;=-10,-10,EE73+EF74)))</f>
        <v/>
      </c>
      <c r="EF74" s="4">
        <f>IF(Z74="",0,IFERROR(VLOOKUP(Z69&amp;Z70&amp;Z71&amp;Z72&amp;Z73&amp;Z74,General!I:J,2,FALSE),0))</f>
        <v>0</v>
      </c>
      <c r="EG74" s="4">
        <f>IF(AC74="",0,IFERROR(VLOOKUP(AC69&amp;AC70&amp;AC71&amp;AC72&amp;AC73&amp;AC74,General!I:J,2,FALSE),0))</f>
        <v>0</v>
      </c>
      <c r="EH74" s="4">
        <f>IF(AF74="",0,IFERROR(VLOOKUP(AF69&amp;AF70&amp;AF71&amp;AF72&amp;AF73&amp;AF74,General!I:J,2,FALSE),0))</f>
        <v>0</v>
      </c>
      <c r="EI74" s="4">
        <f>IF(AI74="",0,IFERROR(VLOOKUP(AI69&amp;AI70&amp;AI71&amp;AI72&amp;AI73&amp;AI74,General!I:J,2,FALSE),0))</f>
        <v>0</v>
      </c>
      <c r="EJ74" s="4">
        <f>IF(AL74="",0,IFERROR(VLOOKUP(AL69&amp;AL70&amp;AL71&amp;AL72&amp;AL73&amp;AL74,General!I:J,2,FALSE),0))</f>
        <v>0</v>
      </c>
      <c r="EK74" s="4">
        <f>IF(AO74="",0,IFERROR(VLOOKUP(AO69&amp;AO70&amp;AO71&amp;AO72&amp;AO73&amp;AO74,General!I:J,2,FALSE),0))</f>
        <v>0</v>
      </c>
      <c r="EL74" s="4">
        <f>IF(AR74="",0,IFERROR(VLOOKUP(AR69&amp;AR70&amp;AR71&amp;AR72&amp;AR73&amp;AR74,General!I:J,2,FALSE),0))</f>
        <v>0</v>
      </c>
      <c r="EM74" s="4">
        <f>IF(AU74="",0,IFERROR(VLOOKUP(AU69&amp;AU70&amp;AU71&amp;AU72&amp;AU73&amp;AU74,General!I:J,2,FALSE),0))</f>
        <v>0</v>
      </c>
      <c r="EN74" s="4">
        <f>IF(AX74="",0,IFERROR(VLOOKUP(AX69&amp;AX70&amp;AX71&amp;AX72&amp;AX73&amp;AX74,General!I:J,2,FALSE),0))</f>
        <v>0</v>
      </c>
      <c r="EO74" s="4">
        <f>IF(BA74="",0,IFERROR(VLOOKUP(BA69&amp;BA70&amp;BA71&amp;BA72&amp;BA73&amp;BA74,General!I:J,2,FALSE),0))</f>
        <v>0</v>
      </c>
      <c r="EP74" s="4">
        <f>IF(BD74="",0,IFERROR(VLOOKUP(BD69&amp;BD70&amp;BD71&amp;BD72&amp;BD73&amp;BD74,General!I:J,2,FALSE),0))</f>
        <v>0</v>
      </c>
      <c r="EQ74" s="4">
        <f>IF(BG74="",0,IFERROR(VLOOKUP(BG69&amp;BG70&amp;BG71&amp;BG72&amp;BG73&amp;BG74,General!I:J,2,FALSE),0))</f>
        <v>0</v>
      </c>
      <c r="ER74" s="4">
        <f>IF(BJ74="",0,IFERROR(VLOOKUP(BJ69&amp;BJ70&amp;BJ71&amp;BJ72&amp;BJ73&amp;BJ74,General!I:J,2,FALSE),0))</f>
        <v>0</v>
      </c>
      <c r="ES74" s="4">
        <f>IF(BM74="",0,IFERROR(VLOOKUP(BM69&amp;BM70&amp;BM71&amp;BM72&amp;BM73&amp;BM74,General!I:J,2,FALSE),0))</f>
        <v>0</v>
      </c>
      <c r="ET74" s="4">
        <f>IF(BP74="",0,IFERROR(VLOOKUP(BP69&amp;BP70&amp;BP71&amp;BP72&amp;BP73&amp;BP74,General!I:J,2,FALSE),0))</f>
        <v>0</v>
      </c>
      <c r="EU74" s="4">
        <f>IF(BS74="",0,IFERROR(VLOOKUP(BS69&amp;BS70&amp;BS71&amp;BS72&amp;BS73&amp;BS74,General!I:J,2,FALSE),0))</f>
        <v>0</v>
      </c>
      <c r="EV74" s="8">
        <f>IF(BV74="",0,IFERROR(VLOOKUP(BV69&amp;BV70&amp;BV71&amp;BV72&amp;BV73&amp;BV74,General!I:J,2,FALSE),0))</f>
        <v>0</v>
      </c>
      <c r="EW74" s="1" t="str">
        <f>IF(M73="","",IF(FE73="R","S",IF(EW73="S","C",IF(S73&gt;=0,"S","C"))))</f>
        <v/>
      </c>
      <c r="EX74" s="1" t="str">
        <f>IF(OR(F70&amp;F71&amp;F72="WLW",F71&amp;F72="WW"),"Y","N")</f>
        <v>N</v>
      </c>
      <c r="EY74" s="1" t="str">
        <f ca="1">IF(OR(K70&amp;K71&amp;K72="WLW",K71&amp;K72="WW"),"Y","N")</f>
        <v>N</v>
      </c>
      <c r="EZ74" s="1" t="str">
        <f>IF(OR(R70&amp;R71&amp;R72="WLW",R71&amp;R72="WW"),"Y","N")</f>
        <v>N</v>
      </c>
      <c r="FA74" s="1" t="str">
        <f>IF(M73="","",IF(EW74="S",1,FA73+1))</f>
        <v/>
      </c>
      <c r="FB74" s="14" t="str">
        <f ca="1">IF(FB73="Y","N",IF(M73="","",(IF(AND(F73&amp;F74="WW",OR(EW73&amp;EW74="SC",EW73&amp;EW74="CC")),"Y",IF(AND(F72&amp;F73&amp;F74="WLW",FQ74&lt;&gt;"B",OR(EW72&amp;EW73&amp;EW74="SCC",EW72&amp;EW73&amp;EW74="CCC")),"Y","N")))))</f>
        <v/>
      </c>
      <c r="FC74" s="1" t="str">
        <f ca="1">IF(FC73="Y","N",IF(M73="","",IF(AND(K73&amp;K74="WW",OR(EW73&amp;EW74="SC",EW73&amp;EW74="CC")),"Y",IF(AND(K72&amp;K73&amp;K74="WLW",FS74&lt;&gt;"B",OR(EW72&amp;EW73&amp;EW74="SCC",EW72&amp;EW73&amp;EW74="CCC")),"Y","N"))))</f>
        <v/>
      </c>
      <c r="FD74" s="1" t="str">
        <f ca="1">IF(FD73="Y","N",IF(M73="","",IF(AND(R73&amp;R74="WW",OR(EW73&amp;EW74="SC",EW73&amp;EW74="CC")),"Y",IF(AND(R72&amp;R73&amp;R74="WLW",FU74&lt;&gt;"B",OR(EW72&amp;EW73&amp;EW74="SCC",EW72&amp;EW73&amp;EW74="CCC")),"Y","N"))))</f>
        <v/>
      </c>
      <c r="FE74" s="1" t="str">
        <f>IF(M73="","",IF(AND(S74&lt;0,FA74&gt;2,S74&gt;=(2-FA74)),"R","N"))</f>
        <v/>
      </c>
      <c r="FF74" s="1" t="str">
        <f>IF(M73="","",IF(DS74="B",IF(M73="P",FU74,""),IF(M73="B",FU74,"")))</f>
        <v/>
      </c>
      <c r="FG74" s="1" t="str">
        <f>IF(M73="","",IF(DS74="B",IF(M73="B",FU74,""),IF(M73="P",FU74,"")))</f>
        <v/>
      </c>
      <c r="FH74" s="1" t="str">
        <f>IF(M74="P",IF(FH73="",1,FH73+1),"")</f>
        <v/>
      </c>
      <c r="FI74" s="1" t="str">
        <f>IF(M74="B",IF(FI73="",1,FI73+1),"")</f>
        <v/>
      </c>
      <c r="FJ74" s="1" t="str">
        <f t="shared" si="92"/>
        <v>00000</v>
      </c>
      <c r="FK74" s="1" t="str">
        <f t="shared" si="93"/>
        <v>00000</v>
      </c>
      <c r="FL74" s="1" t="str">
        <f t="shared" si="94"/>
        <v>000000</v>
      </c>
      <c r="FM74" s="1" t="str">
        <f t="shared" si="95"/>
        <v>000000</v>
      </c>
      <c r="FN74" s="1" t="str">
        <f t="shared" si="96"/>
        <v>B</v>
      </c>
      <c r="FO74" s="1" t="str">
        <f t="shared" si="70"/>
        <v>B</v>
      </c>
      <c r="FP74" s="1" t="str">
        <f>IF(DW73="",DX73,DW73)&amp;F73</f>
        <v/>
      </c>
      <c r="FQ74" s="1">
        <f t="shared" ca="1" si="71"/>
        <v>0</v>
      </c>
      <c r="FR74" s="1" t="str">
        <f ca="1">IF(DY73="",DZ73,DY73)&amp;K73</f>
        <v/>
      </c>
      <c r="FS74" s="1">
        <f t="shared" ca="1" si="72"/>
        <v>0</v>
      </c>
      <c r="FT74" s="1" t="str">
        <f>IF(EA73="",EB73,EA73)&amp;R73</f>
        <v/>
      </c>
      <c r="FU74" s="1">
        <f t="shared" ca="1" si="73"/>
        <v>0</v>
      </c>
      <c r="FV74" s="1" t="str">
        <f t="shared" ca="1" si="74"/>
        <v>0</v>
      </c>
      <c r="FW74" s="1" t="str">
        <f t="shared" ca="1" si="75"/>
        <v>0</v>
      </c>
      <c r="FX74" s="1" t="str">
        <f t="shared" ca="1" si="76"/>
        <v>0</v>
      </c>
      <c r="GA74" s="1">
        <f>General!A72</f>
        <v>0</v>
      </c>
      <c r="GB74" s="1">
        <f>General!B72</f>
        <v>0</v>
      </c>
      <c r="GC74" s="1">
        <f>General!C72</f>
        <v>0</v>
      </c>
      <c r="GD74" s="1">
        <f>General!D72</f>
        <v>0</v>
      </c>
      <c r="GF74" s="1" t="str">
        <f>General!F72</f>
        <v>LLWLLW</v>
      </c>
      <c r="GG74" s="1">
        <f>General!G72</f>
        <v>1</v>
      </c>
    </row>
    <row r="75" spans="1:189" ht="15.75" thickBot="1">
      <c r="A75" s="1">
        <v>66</v>
      </c>
      <c r="B75" s="11" t="str">
        <f>IF(M74="","",IF(EC75=ED75,"NB",IF(EC75&gt;ED75,"P"&amp;(EC75-ED75),"B"&amp;(ED75-EC75))))</f>
        <v/>
      </c>
      <c r="C75" s="48" t="str">
        <f t="shared" ca="1" si="98"/>
        <v/>
      </c>
      <c r="D75" s="12" t="str">
        <f t="shared" ref="D75:D109" si="107">DW75</f>
        <v/>
      </c>
      <c r="E75" s="25" t="str">
        <f t="shared" ref="E75:E109" si="108">DX75</f>
        <v/>
      </c>
      <c r="F75" s="13" t="str">
        <f t="shared" si="105"/>
        <v/>
      </c>
      <c r="H75" s="51"/>
      <c r="I75" s="12"/>
      <c r="J75" s="25" t="str">
        <f t="shared" ref="J75:J109" si="109">IF(M74="","",IF(P75="",IF(Q75="B","B1",Q75),IF(P75="B","P1",P75)))</f>
        <v/>
      </c>
      <c r="K75" s="13" t="str">
        <f t="shared" ref="K75:K109" ca="1" si="110">X75</f>
        <v/>
      </c>
      <c r="L75" s="30"/>
      <c r="M75" s="15"/>
      <c r="O75" s="9" t="str">
        <f>IF(M74="","",VLOOKUP(CZ75,General!U:V,2,FALSE))</f>
        <v/>
      </c>
      <c r="P75" s="12" t="str">
        <f>IF(M74="","",IF(W75="P",FU75,""))</f>
        <v/>
      </c>
      <c r="Q75" s="25" t="str">
        <f>IF(M74="","",IF(W75="B",FU75,""))</f>
        <v/>
      </c>
      <c r="R75" s="43" t="str">
        <f t="shared" ref="R75:R109" si="111">IF(M74="","",IF(M75=W75,"W","L"))</f>
        <v/>
      </c>
      <c r="S75" s="43">
        <f t="shared" ref="S75:S109" ca="1" si="112">IF(R75="",IF(EW75="S",0,S74),IF(R75="W",IF(EW75="S",0,S74)+INT(RIGHT(J75)),IF(EW75="S",0,S74)-INT(RIGHT(J75,1))))</f>
        <v>-1</v>
      </c>
      <c r="T75" s="54" t="str">
        <f>IF(M74="","",IF(EW75="S","",IF(S75&gt;=0,S75,IF(FE75="R",S75,""))))</f>
        <v/>
      </c>
      <c r="U75" s="43" t="str">
        <f>IF(M75="","",IF(T75="",SUM($T$5:$T75)+S75,SUM($T$5:$T75)))</f>
        <v/>
      </c>
      <c r="V75" s="66" t="str">
        <f t="shared" si="97"/>
        <v/>
      </c>
      <c r="W75" s="80" t="str" cm="1">
        <f t="array" aca="1" ref="W75" ca="1">IF(M74="","",INDIRECT(CZ75&amp; CR75))</f>
        <v/>
      </c>
      <c r="X75" s="72" t="str" cm="1">
        <f t="array" aca="1" ref="X75" ca="1">IF(M74="","",INDIRECT(VLOOKUP(CZ75,General!R:T,3,FALSE) &amp; CR75))</f>
        <v/>
      </c>
      <c r="Y75" s="80" t="str">
        <f>IF(M74="","",FN75)</f>
        <v/>
      </c>
      <c r="Z75" s="70" t="str">
        <f t="shared" ref="Z75:Z109" si="113">IF(M75="","",IF(M75=Y75,"Y","N"))</f>
        <v/>
      </c>
      <c r="AA75" s="81" t="str">
        <f>IF(M75="","",IF(EE74+EF75&gt;=10,10,IF(EE74+EF75&lt;=-10,-10,EE74+EF75)))</f>
        <v/>
      </c>
      <c r="AB75" s="80" t="str">
        <f>IF(M74="","",IF(FN75="B","P","B"))</f>
        <v/>
      </c>
      <c r="AC75" s="70" t="str">
        <f t="shared" ref="AC75:AC109" si="114">IF(M75="","",IF(M75=AB75,"Y","N"))</f>
        <v/>
      </c>
      <c r="AD75" s="81" t="str">
        <f>IF(M75="","",IF(AD74+EG75&gt;=10,10,IF(AD74+EG75&lt;=-10,-10,AD74+EG75)))</f>
        <v/>
      </c>
      <c r="AE75" s="80" t="str">
        <f>IF(M74="","",FO75)</f>
        <v/>
      </c>
      <c r="AF75" s="70" t="str">
        <f t="shared" ref="AF75:AF109" si="115">IF(M75="","",IF(M75=AE75,"Y","N"))</f>
        <v/>
      </c>
      <c r="AG75" s="81" t="str">
        <f>IF(M75="","",IF(AG74+EH75&gt;=10,10,IF(AG74+EH75&lt;=-10,-10,AG74+EH75)))</f>
        <v/>
      </c>
      <c r="AH75" s="80" t="str">
        <f>IF(M74="","",IF(FO75="B","P","B"))</f>
        <v/>
      </c>
      <c r="AI75" s="70" t="str">
        <f t="shared" ref="AI75:AI109" si="116">IF(M75="","",IF(M75=AH75,"Y","N"))</f>
        <v/>
      </c>
      <c r="AJ75" s="81" t="str">
        <f>IF(M75="","",IF(AJ74+EI75&gt;=10,10,IF(AJ74+EI75&lt;=-10,-10,AJ74+EI75)))</f>
        <v/>
      </c>
      <c r="AK75" s="80" t="str">
        <f t="shared" si="77"/>
        <v/>
      </c>
      <c r="AL75" s="70" t="str">
        <f t="shared" ref="AL75:AL109" si="117">IF(M75="","",IF(M75=AK75,"Y","N"))</f>
        <v/>
      </c>
      <c r="AM75" s="81" t="str">
        <f>IF(M75="","",IF(AM74+EJ75&gt;=10,10,IF(AM74+EJ75&lt;=-10,-10,AM74+EJ75)))</f>
        <v/>
      </c>
      <c r="AN75" s="80" t="str">
        <f t="shared" ref="AN75:AN138" si="118">IF(M74="","",IF(M73="P","P","B"))</f>
        <v/>
      </c>
      <c r="AO75" s="70" t="str">
        <f t="shared" ref="AO75:AO109" si="119">IF(M75="","",IF(M75=AN75,"Y","N"))</f>
        <v/>
      </c>
      <c r="AP75" s="81" t="str">
        <f>IF(M75="","",IF(AP74+EK75&gt;=10,10,IF(AP74+EK75&lt;=-10,-10,AP74+EK75)))</f>
        <v/>
      </c>
      <c r="AQ75" s="80" t="str">
        <f t="shared" ref="AQ75:AQ109" si="120">IF(M74="","",IF(M73="P","B","P"))</f>
        <v/>
      </c>
      <c r="AR75" s="70" t="str">
        <f t="shared" ref="AR75:AR109" si="121">IF(M75="","",IF(M75=AQ75,"Y","N"))</f>
        <v/>
      </c>
      <c r="AS75" s="81" t="str">
        <f>IF(M75="","",IF(AS74+EL75&gt;=10,10,IF(AS74+EL75&lt;=-10,-10,AS74+EL75)))</f>
        <v/>
      </c>
      <c r="AT75" s="80" t="str">
        <f t="shared" ref="AT75:AT109" si="122">IF(M74="","","P")</f>
        <v/>
      </c>
      <c r="AU75" s="70" t="str">
        <f t="shared" ref="AU75:AU109" si="123">IF(M75="","",IF(M75=AT75,"Y","N"))</f>
        <v/>
      </c>
      <c r="AV75" s="81" t="str">
        <f>IF(M75="","",IF(AV74+EM75&gt;=10,10,IF(AV74+EM75&lt;=-10,-10,AV74+EM75)))</f>
        <v/>
      </c>
      <c r="AW75" s="80" t="str">
        <f t="shared" ref="AW75:AW109" si="124">IF(M74="","","B")</f>
        <v/>
      </c>
      <c r="AX75" s="70" t="str">
        <f t="shared" ref="AX75:AX138" si="125">IF(M75="","",IF(M75=AW75,"Y","N"))</f>
        <v/>
      </c>
      <c r="AY75" s="81" t="str">
        <f>IF(M75="","",IF(AY74+EN75&gt;=10,10,IF(AY74+EN75&lt;=-10,-10,AY74+EN75)))</f>
        <v/>
      </c>
      <c r="AZ75" s="80" t="str">
        <f t="shared" ref="AZ75:AZ109" si="126">IF(M74="","",M74)</f>
        <v/>
      </c>
      <c r="BA75" s="70" t="str">
        <f t="shared" ref="BA75:BA124" si="127">IF(M75="","",IF(M75=AZ75,"Y","N"))</f>
        <v/>
      </c>
      <c r="BB75" s="81" t="str">
        <f>IF(M75="","",IF(BB74+EO75&gt;=10,10,IF(BB74+EO75&lt;=-10,-10,BB74+EO75)))</f>
        <v/>
      </c>
      <c r="BC75" s="80" t="str">
        <f t="shared" ref="BC75:BC109" si="128">IF(M74="","",IF(M74="P","B","P"))</f>
        <v/>
      </c>
      <c r="BD75" s="70" t="str">
        <f t="shared" ref="BD75:BD131" si="129">IF(M75="","",IF(BC75=M75,"Y","N"))</f>
        <v/>
      </c>
      <c r="BE75" s="81" t="str">
        <f>IF(M75="","",IF(BE74+EP75&gt;=10,10,IF(BE74+EP75&lt;=-10,-10,BE74+EP75)))</f>
        <v/>
      </c>
      <c r="BF75" s="80" t="str">
        <f t="shared" ref="BF75:BF138" si="130">IF(M74="","",M72)</f>
        <v/>
      </c>
      <c r="BG75" s="70" t="str">
        <f t="shared" ref="BG75:BG132" si="131">IF(M75="","",IF(M75=BF75,"Y","N"))</f>
        <v/>
      </c>
      <c r="BH75" s="81" t="str">
        <f>IF(M75="","",IF(BH74+EQ75&gt;=10,10,IF(BH74+EQ75&lt;=-10,-10,BH74+EQ75)))</f>
        <v/>
      </c>
      <c r="BI75" s="80" t="str">
        <f t="shared" ref="BI75:BI138" si="132">IF(M74="","",IF(M72="P","B","P"))</f>
        <v/>
      </c>
      <c r="BJ75" s="70" t="str">
        <f t="shared" ref="BJ75:BJ129" si="133">IF(M75="","",IF(M75=BI75,"Y","N"))</f>
        <v/>
      </c>
      <c r="BK75" s="81" t="str">
        <f>IF(M75="","",IF(BK74+ER75&gt;=10,10,IF(BK74+ER75&lt;=-10,-10,BK74+ER75)))</f>
        <v/>
      </c>
      <c r="BL75" s="80" t="str">
        <f t="shared" ref="BL75:BL138" si="134">IF(M74="","",M71)</f>
        <v/>
      </c>
      <c r="BM75" s="70" t="str">
        <f t="shared" ref="BM75:BM138" si="135">IF(M75="","",IF(M75=BL75,"Y","N"))</f>
        <v/>
      </c>
      <c r="BN75" s="81" t="str">
        <f>IF(M75="","",IF(BN74+ES75&gt;=10,10,IF(BN74+ES75&lt;=-10,-10,BN74+ES75)))</f>
        <v/>
      </c>
      <c r="BO75" s="80" t="str">
        <f t="shared" ref="BO75:BO138" si="136">IF(M74="","",IF(M71="P","B","P"))</f>
        <v/>
      </c>
      <c r="BP75" s="70" t="str">
        <f t="shared" ref="BP75:BP138" si="137">IF(M75="","",IF(M75=BO75,"Y","N"))</f>
        <v/>
      </c>
      <c r="BQ75" s="81" t="str">
        <f>IF(M75="","",IF(BQ74+ET75&gt;=10,10,IF(BQ74+ET75&lt;=-10,-10,BQ74+ET75)))</f>
        <v/>
      </c>
      <c r="BR75" s="80" t="str">
        <f t="shared" ref="BR75:BR138" si="138">IF(M74="","",M70)</f>
        <v/>
      </c>
      <c r="BS75" s="70" t="str">
        <f t="shared" ref="BS75:BS138" si="139">IF(M75="","",IF(M75=BR75,"Y","N"))</f>
        <v/>
      </c>
      <c r="BT75" s="81" t="str">
        <f>IF(M75="","",IF(BT74+EU75&gt;=10,10,IF(BT74+EU75&lt;=-10,-10,BT74+EU75)))</f>
        <v/>
      </c>
      <c r="BU75" s="80" t="str">
        <f t="shared" ref="BU75:BU138" si="140">IF(M74="","",IF(M70="P","B","P"))</f>
        <v/>
      </c>
      <c r="BV75" s="70" t="str">
        <f t="shared" ref="BV75:BV138" si="141">IF(M75="","",IF(M75=BU75,"Y","N"))</f>
        <v/>
      </c>
      <c r="BW75" s="81" t="str">
        <f>IF(M75="","",IF(BW74+EV75&gt;=10,10,IF(BW74+EV75&lt;=-10,-10,BW74+EV75)))</f>
        <v/>
      </c>
      <c r="BX75" s="70">
        <f t="shared" ref="BX75:BX138" si="142">MAX(AA75,AD75,AG75,AJ75,AM75,AP75,AS75,AV75,AY75,BB75,BE75,BH75,BK75,BN75,BQ75,BT75,BW75)</f>
        <v>0</v>
      </c>
      <c r="BY75" s="70">
        <f t="shared" ref="BY75:BY138" si="143">COUNTIF(CA75:CQ75,BX75)</f>
        <v>0</v>
      </c>
      <c r="BZ75" s="72"/>
      <c r="CA75" s="80" t="str">
        <f t="shared" ref="CA75:CA128" si="144">AA75</f>
        <v/>
      </c>
      <c r="CB75" s="70" t="str">
        <f t="shared" ref="CB75:CB128" si="145">AD75</f>
        <v/>
      </c>
      <c r="CC75" s="70" t="str">
        <f t="shared" ref="CC75:CC128" si="146">AG75</f>
        <v/>
      </c>
      <c r="CD75" s="70" t="str">
        <f t="shared" ref="CD75:CD128" si="147">AJ75</f>
        <v/>
      </c>
      <c r="CE75" s="70" t="str">
        <f t="shared" ref="CE75:CE128" si="148">AM75</f>
        <v/>
      </c>
      <c r="CF75" s="70" t="str">
        <f t="shared" ref="CF75:CF128" si="149">AP75</f>
        <v/>
      </c>
      <c r="CG75" s="70" t="str">
        <f t="shared" ref="CG75:CG128" si="150">AS75</f>
        <v/>
      </c>
      <c r="CH75" s="70" t="str">
        <f t="shared" ref="CH75:CH128" si="151">AV75</f>
        <v/>
      </c>
      <c r="CI75" s="70" t="str">
        <f t="shared" ref="CI75:CI128" si="152">AY75</f>
        <v/>
      </c>
      <c r="CJ75" s="70" t="str">
        <f t="shared" ref="CJ75:CJ128" si="153">BB75</f>
        <v/>
      </c>
      <c r="CK75" s="70" t="str">
        <f t="shared" ref="CK75:CK128" si="154">BE75</f>
        <v/>
      </c>
      <c r="CL75" s="70" t="str">
        <f t="shared" ref="CL75:CL128" si="155">BH75</f>
        <v/>
      </c>
      <c r="CM75" s="70" t="str">
        <f t="shared" ref="CM75:CM128" si="156">BK75</f>
        <v/>
      </c>
      <c r="CN75" s="70" t="str">
        <f t="shared" ref="CN75:CN128" si="157">BN75</f>
        <v/>
      </c>
      <c r="CO75" s="70" t="str">
        <f t="shared" ref="CO75:CO128" si="158">BQ75</f>
        <v/>
      </c>
      <c r="CP75" s="70" t="str">
        <f t="shared" ref="CP75:CP128" si="159">BT75</f>
        <v/>
      </c>
      <c r="CQ75" s="72" t="str">
        <f t="shared" ref="CQ75:CQ128" si="160">BW75</f>
        <v/>
      </c>
      <c r="CR75" s="9">
        <v>75</v>
      </c>
      <c r="CS75" s="32">
        <f t="shared" si="82"/>
        <v>70</v>
      </c>
      <c r="CT75" s="9" t="str" cm="1">
        <f t="array" ref="CT75">IFERROR(INDEX($CA$4:$CQ$4,_xlfn.AGGREGATE(15,6,COLUMN($CA$4:$CQ$4)-COLUMN($BZ$1)/($CA$75:$CQ$75=MAX($CA$75:$CQ$75)),COLUMNS(CQ$4:$CQ4))),"")</f>
        <v/>
      </c>
      <c r="CU75" s="4" t="str" cm="1">
        <f t="array" ref="CU75">IFERROR(INDEX($CA$4:$CQ$4,_xlfn.AGGREGATE(15,6,COLUMN($CA$4:$CQ$4)-COLUMN($BZ$1)/($CA$75:$CQ$75=MAX($CA$75:$CQ$75)),COLUMNS($CQ$4:CR4))),"")</f>
        <v/>
      </c>
      <c r="CV75" s="4" t="str" cm="1">
        <f t="array" ref="CV75">IFERROR(INDEX($CA$4:$CQ$4,_xlfn.AGGREGATE(15,6,COLUMN($CA$4:$CQ$4)-COLUMN($BZ$1)/($CA$75:$CQ$75=MAX($CA$75:$CQ$75)),COLUMNS($CQ$4:CS4))),"")</f>
        <v/>
      </c>
      <c r="CW75" s="8" t="str" cm="1">
        <f t="array" ref="CW75">IFERROR(INDEX($CA$4:$CQ$4,_xlfn.AGGREGATE(15,6,COLUMN($CA$4:$CQ$4)-COLUMN($BZ$1)/($CA$75:$CQ$75=MAX($CA$75:$CQ$75)),COLUMNS($CQ$4:CT4))),"")</f>
        <v/>
      </c>
      <c r="CX75" s="106" t="str">
        <f t="shared" ca="1" si="78"/>
        <v/>
      </c>
      <c r="CY75" s="4" t="str">
        <f t="shared" ca="1" si="79"/>
        <v>R</v>
      </c>
      <c r="CZ75" s="4" t="str">
        <f t="shared" ca="1" si="91"/>
        <v/>
      </c>
      <c r="DA75" s="8"/>
      <c r="DB75" s="9" t="str">
        <f>IFERROR(VLOOKUP(CT75,General!R:S,2,FALSE),"")</f>
        <v/>
      </c>
      <c r="DC75" s="4" t="str">
        <f>IFERROR(VLOOKUP(CU75,General!R:S,2,FALSE),"")</f>
        <v/>
      </c>
      <c r="DD75" s="4" t="str">
        <f>IFERROR(VLOOKUP(CV75,General!R:S,2,FALSE),"")</f>
        <v/>
      </c>
      <c r="DE75" s="8" t="str">
        <f>IFERROR(VLOOKUP(CW75,General!R:S,2,FALSE),"")</f>
        <v/>
      </c>
      <c r="DF75" s="9">
        <f ca="1">IF(CT75="",-1,COUNTIF(INDIRECT(DB75&amp;$CR$10):INDIRECT(DB75&amp;CR75),"Y"))</f>
        <v>-1</v>
      </c>
      <c r="DG75" s="4">
        <f ca="1">IF(CU75="",-1,COUNTIF(INDIRECT(DC75&amp;$CR$10):INDIRECT(DC75&amp;CR75),"Y"))</f>
        <v>-1</v>
      </c>
      <c r="DH75" s="4">
        <f ca="1">IF(CV75="",-1,COUNTIF(INDIRECT(DD75&amp;$CR$10):INDIRECT(DD75&amp;CR75),"Y"))</f>
        <v>-1</v>
      </c>
      <c r="DI75" s="32">
        <f ca="1">IF(CW75="",-1,COUNTIF(INDIRECT(DE75&amp;$CR$10):INDIRECT(DE75&amp;CR75),"Y"))</f>
        <v>-1</v>
      </c>
      <c r="DJ75" s="9" t="str" cm="1">
        <f t="array" aca="1" ref="DJ75" ca="1">IFERROR(INDEX($CT$75:$CW$75,_xlfn.AGGREGATE(15,6,COLUMN($CT$75:$CW$75)-COLUMN($CS$75)/($DF$75:$DI$75=MAX($DF$75:$DI$75)),COLUMNS($CT$75:CT75))),"")</f>
        <v/>
      </c>
      <c r="DK75" s="9" t="str" cm="1">
        <f t="array" aca="1" ref="DK75" ca="1">IFERROR(INDEX($CT$75:$CW$75,_xlfn.AGGREGATE(15,6,COLUMN($CT$75:$CW$75)-COLUMN($CS$75)/($DF$75:$DI$75=MAX($DF$75:$DI$75)),COLUMNS($CT$75:CU75))),"")</f>
        <v/>
      </c>
      <c r="DL75" s="9" t="str" cm="1">
        <f t="array" aca="1" ref="DL75" ca="1">IFERROR(INDEX($CT$75:$CW$75,_xlfn.AGGREGATE(15,6,COLUMN($CT$75:$CW$75)-COLUMN($CS$75)/($DF$75:$DI$75=MAX($DF$75:$DI$75)),COLUMNS($CT$75:CV75))),"")</f>
        <v/>
      </c>
      <c r="DM75" s="9" t="str" cm="1">
        <f t="array" aca="1" ref="DM75" ca="1">IFERROR(INDEX($CT$75:$CW$75,_xlfn.AGGREGATE(15,6,COLUMN($CT$75:$CW$75)-COLUMN($CS$75)/($DF$75:$DI$75=MAX($DF$75:$DI$75)),COLUMNS($CT$75:CW75))),"")</f>
        <v/>
      </c>
      <c r="DN75" s="117">
        <f t="shared" ca="1" si="80"/>
        <v>4</v>
      </c>
      <c r="DO75" s="32">
        <f t="shared" ca="1" si="81"/>
        <v>0</v>
      </c>
      <c r="DP75" s="8" t="str">
        <f t="shared" ca="1" si="106"/>
        <v/>
      </c>
      <c r="DQ75" s="9" t="str">
        <f t="shared" ca="1" si="102"/>
        <v>T</v>
      </c>
      <c r="DR75" s="4" t="str">
        <f t="shared" ca="1" si="103"/>
        <v>T</v>
      </c>
      <c r="DS75" s="4" t="str">
        <f t="shared" ca="1" si="104"/>
        <v>C</v>
      </c>
      <c r="DT75" s="4" t="str">
        <f t="shared" si="99"/>
        <v/>
      </c>
      <c r="DU75" s="4" t="str">
        <f t="shared" ca="1" si="100"/>
        <v/>
      </c>
      <c r="DV75" s="4" t="str">
        <f t="shared" si="101"/>
        <v/>
      </c>
      <c r="DW75" s="1" t="str">
        <f>IF(M74="","",IF(DQ75="B",IF(M74="P",FQ75,""),IF(M73="B",FQ75,"")))</f>
        <v/>
      </c>
      <c r="DX75" s="1" t="str">
        <f>IF(M74="","",IF(DQ75="B",IF(M74="B",FQ75,""),IF(M73="P",FQ75,"")))</f>
        <v/>
      </c>
      <c r="DY75" s="1" t="str">
        <f>IF(M74="","",IF(DR75="C",IF(M74="B",FS75,""),IF(M73="B",FS75,"")))</f>
        <v/>
      </c>
      <c r="DZ75" s="1" t="str">
        <f>IF(M74="","",IF(DR75="C",IF(M74="P",FS75,""),IF(M73="P",FS75,"")))</f>
        <v/>
      </c>
      <c r="EA75" s="1" t="str">
        <f>IF(M74="","",IF(AND(DW75="L5",DZ75="L5",FG75=""),"L0",FF75))</f>
        <v/>
      </c>
      <c r="EB75" s="1" t="str">
        <f>IF(M74="","",IF(AND(DX75="L5",DZ75="L5",FF75=""),"L0",FG75))</f>
        <v/>
      </c>
      <c r="EC75" s="1">
        <f>IF(D75="",0,IF(OR(D75="B",D75="XB"),1,INT(RIGHT(D75))))+IF(I75="",0,IF(OR(I75="B",I75="XB"),1,INT(RIGHT(I75))))+IF(P75="",0,IF(OR(P75="B",P75="XB"),1,INT(RIGHT(P75))))</f>
        <v>0</v>
      </c>
      <c r="ED75" s="1">
        <f>IF(E75="",0,IF(OR(E75="B",E75="XB"),1,INT(RIGHT(E75))))+IF(J75="",0,IF(OR(J75="B",J75="XB"),1,INT(RIGHT(J75))))+IF(Q75="",0,IF(OR(Q75="B",Q75="XB"),1,INT(RIGHT(Q75))))</f>
        <v>0</v>
      </c>
      <c r="EE75" s="9" t="str">
        <f>IF(M75="","",IF(EE74+EF75&gt;=10,10,IF(EE74+EF75&lt;=-10,-10,EE74+EF75)))</f>
        <v/>
      </c>
      <c r="EF75" s="4">
        <f>IF(Z75="",0,IFERROR(VLOOKUP(Z70&amp;Z71&amp;Z72&amp;Z73&amp;Z74&amp;Z75,General!I:J,2,FALSE),0))</f>
        <v>0</v>
      </c>
      <c r="EG75" s="4">
        <f>IF(AC75="",0,IFERROR(VLOOKUP(AC70&amp;AC71&amp;AC72&amp;AC73&amp;AC74&amp;AC75,General!I:J,2,FALSE),0))</f>
        <v>0</v>
      </c>
      <c r="EH75" s="4">
        <f>IF(AF75="",0,IFERROR(VLOOKUP(AF70&amp;AF71&amp;AF72&amp;AF73&amp;AF74&amp;AF75,General!I:J,2,FALSE),0))</f>
        <v>0</v>
      </c>
      <c r="EI75" s="4">
        <f>IF(AI75="",0,IFERROR(VLOOKUP(AI70&amp;AI71&amp;AI72&amp;AI73&amp;AI74&amp;AI75,General!I:J,2,FALSE),0))</f>
        <v>0</v>
      </c>
      <c r="EJ75" s="4">
        <f>IF(AL75="",0,IFERROR(VLOOKUP(AL70&amp;AL71&amp;AL72&amp;AL73&amp;AL74&amp;AL75,General!I:J,2,FALSE),0))</f>
        <v>0</v>
      </c>
      <c r="EK75" s="4">
        <f>IF(AO75="",0,IFERROR(VLOOKUP(AO70&amp;AO71&amp;AO72&amp;AO73&amp;AO74&amp;AO75,General!I:J,2,FALSE),0))</f>
        <v>0</v>
      </c>
      <c r="EL75" s="4">
        <f>IF(AR75="",0,IFERROR(VLOOKUP(AR70&amp;AR71&amp;AR72&amp;AR73&amp;AR74&amp;AR75,General!I:J,2,FALSE),0))</f>
        <v>0</v>
      </c>
      <c r="EM75" s="4">
        <f>IF(AU75="",0,IFERROR(VLOOKUP(AU70&amp;AU71&amp;AU72&amp;AU73&amp;AU74&amp;AU75,General!I:J,2,FALSE),0))</f>
        <v>0</v>
      </c>
      <c r="EN75" s="4">
        <f>IF(AX75="",0,IFERROR(VLOOKUP(AX70&amp;AX71&amp;AX72&amp;AX73&amp;AX74&amp;AX75,General!I:J,2,FALSE),0))</f>
        <v>0</v>
      </c>
      <c r="EO75" s="4">
        <f>IF(BA75="",0,IFERROR(VLOOKUP(BA70&amp;BA71&amp;BA72&amp;BA73&amp;BA74&amp;BA75,General!I:J,2,FALSE),0))</f>
        <v>0</v>
      </c>
      <c r="EP75" s="4">
        <f>IF(BD75="",0,IFERROR(VLOOKUP(BD70&amp;BD71&amp;BD72&amp;BD73&amp;BD74&amp;BD75,General!I:J,2,FALSE),0))</f>
        <v>0</v>
      </c>
      <c r="EQ75" s="4">
        <f>IF(BG75="",0,IFERROR(VLOOKUP(BG70&amp;BG71&amp;BG72&amp;BG73&amp;BG74&amp;BG75,General!I:J,2,FALSE),0))</f>
        <v>0</v>
      </c>
      <c r="ER75" s="4">
        <f>IF(BJ75="",0,IFERROR(VLOOKUP(BJ70&amp;BJ71&amp;BJ72&amp;BJ73&amp;BJ74&amp;BJ75,General!I:J,2,FALSE),0))</f>
        <v>0</v>
      </c>
      <c r="ES75" s="4">
        <f>IF(BM75="",0,IFERROR(VLOOKUP(BM70&amp;BM71&amp;BM72&amp;BM73&amp;BM74&amp;BM75,General!I:J,2,FALSE),0))</f>
        <v>0</v>
      </c>
      <c r="ET75" s="4">
        <f>IF(BP75="",0,IFERROR(VLOOKUP(BP70&amp;BP71&amp;BP72&amp;BP73&amp;BP74&amp;BP75,General!I:J,2,FALSE),0))</f>
        <v>0</v>
      </c>
      <c r="EU75" s="4">
        <f>IF(BS75="",0,IFERROR(VLOOKUP(BS70&amp;BS71&amp;BS72&amp;BS73&amp;BS74&amp;BS75,General!I:J,2,FALSE),0))</f>
        <v>0</v>
      </c>
      <c r="EV75" s="8">
        <f>IF(BV75="",0,IFERROR(VLOOKUP(BV70&amp;BV71&amp;BV72&amp;BV73&amp;BV74&amp;BV75,General!I:J,2,FALSE),0))</f>
        <v>0</v>
      </c>
      <c r="EW75" s="1" t="str">
        <f>IF(M74="","",IF(FE74="R","S",IF(EW74="S","C",IF(S74&gt;=0,"S","C"))))</f>
        <v/>
      </c>
      <c r="EX75" s="1" t="str">
        <f>IF(OR(F71&amp;F72&amp;F73="WLW",F72&amp;F73="WW"),"Y","N")</f>
        <v>N</v>
      </c>
      <c r="EY75" s="1" t="str">
        <f ca="1">IF(OR(K71&amp;K72&amp;K73="WLW",K72&amp;K73="WW"),"Y","N")</f>
        <v>N</v>
      </c>
      <c r="EZ75" s="1" t="str">
        <f>IF(OR(R71&amp;R72&amp;R73="WLW",R72&amp;R73="WW"),"Y","N")</f>
        <v>N</v>
      </c>
      <c r="FA75" s="1" t="str">
        <f>IF(M74="","",IF(EW75="S",1,FA74+1))</f>
        <v/>
      </c>
      <c r="FB75" s="14" t="str">
        <f ca="1">IF(FB74="Y","N",IF(M74="","",(IF(AND(F74&amp;F75="WW",OR(EW74&amp;EW75="SC",EW74&amp;EW75="CC")),"Y",IF(AND(F73&amp;F74&amp;F75="WLW",FQ75&lt;&gt;"B",OR(EW73&amp;EW74&amp;EW75="SCC",EW73&amp;EW74&amp;EW75="CCC")),"Y","N")))))</f>
        <v/>
      </c>
      <c r="FC75" s="1" t="str">
        <f ca="1">IF(FC74="Y","N",IF(M74="","",IF(AND(K74&amp;K75="WW",OR(EW74&amp;EW75="SC",EW74&amp;EW75="CC")),"Y",IF(AND(K73&amp;K74&amp;K75="WLW",FS75&lt;&gt;"B",OR(EW73&amp;EW74&amp;EW75="SCC",EW73&amp;EW74&amp;EW75="CCC")),"Y","N"))))</f>
        <v/>
      </c>
      <c r="FD75" s="1" t="str">
        <f ca="1">IF(FD74="Y","N",IF(M74="","",IF(AND(R74&amp;R75="WW",OR(EW74&amp;EW75="SC",EW74&amp;EW75="CC")),"Y",IF(AND(R73&amp;R74&amp;R75="WLW",FU75&lt;&gt;"B",OR(EW73&amp;EW74&amp;EW75="SCC",EW73&amp;EW74&amp;EW75="CCC")),"Y","N"))))</f>
        <v/>
      </c>
      <c r="FE75" s="1" t="str">
        <f>IF(M74="","",IF(AND(S75&lt;0,FA75&gt;2,S75&gt;=(2-FA75)),"R","N"))</f>
        <v/>
      </c>
      <c r="FF75" s="1" t="str">
        <f>IF(M74="","",IF(DS75="B",IF(M74="P",FU75,""),IF(M74="B",FU75,"")))</f>
        <v/>
      </c>
      <c r="FG75" s="1" t="str">
        <f>IF(M74="","",IF(DS75="B",IF(M74="B",FU75,""),IF(M74="P",FU75,"")))</f>
        <v/>
      </c>
      <c r="FH75" s="1" t="str">
        <f>IF(M75="P",IF(FH74="",1,FH74+1),"")</f>
        <v/>
      </c>
      <c r="FI75" s="1" t="str">
        <f>IF(M75="B",IF(FI74="",1,FI74+1),"")</f>
        <v/>
      </c>
      <c r="FJ75" s="1" t="str">
        <f t="shared" si="92"/>
        <v>00000</v>
      </c>
      <c r="FK75" s="1" t="str">
        <f t="shared" si="93"/>
        <v>00000</v>
      </c>
      <c r="FL75" s="1" t="str">
        <f t="shared" si="94"/>
        <v>000000</v>
      </c>
      <c r="FM75" s="1" t="str">
        <f t="shared" si="95"/>
        <v>000000</v>
      </c>
      <c r="FN75" s="1" t="str">
        <f t="shared" si="96"/>
        <v>B</v>
      </c>
      <c r="FO75" s="1" t="str">
        <f t="shared" ref="FO75:FO109" si="161">IF(COUNTBLANK(FH72:FH74)&gt;1,"B","P")</f>
        <v>B</v>
      </c>
      <c r="FP75" s="1" t="str">
        <f>IF(DW74="",DX74,DW74)&amp;F74</f>
        <v/>
      </c>
      <c r="FQ75" s="1">
        <f t="shared" ref="FQ75:FQ109" ca="1" si="162">IF(OR(EW75="S",AND(FB74="Y",EX75="N",FQ74&lt;&gt;"B")),"B",IFERROR(VLOOKUP(FP75,GC:GD,2,FALSE),""))</f>
        <v>0</v>
      </c>
      <c r="FR75" s="1" t="str">
        <f ca="1">IF(DY74="",DZ74,DY74)&amp;K74</f>
        <v/>
      </c>
      <c r="FS75" s="1">
        <f t="shared" ref="FS75:FS109" ca="1" si="163">IF(OR(EW75="S",AND(FC74="Y",EY75="N",FS74&lt;&gt;"B")),"B",IFERROR(VLOOKUP(FR75,GC:GD,2,FALSE),""))</f>
        <v>0</v>
      </c>
      <c r="FT75" s="1" t="str">
        <f>IF(EA74="",EB74,EA74)&amp;R74</f>
        <v/>
      </c>
      <c r="FU75" s="1">
        <f t="shared" ref="FU75:FU109" ca="1" si="164">IF(OR(EW75="S",AND(FD74="Y",EZ75="N",FU74&lt;&gt;"B")),"B",IFERROR(VLOOKUP(FT75,GC:GD,2,FALSE),""))</f>
        <v>0</v>
      </c>
      <c r="FV75" s="1" t="str">
        <f t="shared" ref="FV75:FV109" ca="1" si="165">IF(FQ75="","",IF(OR(FQ75="B",FQ75="XB"),1,RIGHT(FQ75)))</f>
        <v>0</v>
      </c>
      <c r="FW75" s="1" t="str">
        <f t="shared" ref="FW75:FW109" ca="1" si="166">IF(FS75="","",IF(OR(FS75="B",FS75="XB"),1,RIGHT(FS75)))</f>
        <v>0</v>
      </c>
      <c r="FX75" s="1" t="str">
        <f t="shared" ref="FX75:FX109" ca="1" si="167">IF(FU75="","",IF(OR(FU75="B",FU75="XB"),1,RIGHT(FU75)))</f>
        <v>0</v>
      </c>
      <c r="GA75" s="1">
        <f>General!A73</f>
        <v>0</v>
      </c>
      <c r="GB75" s="1">
        <f>General!B73</f>
        <v>0</v>
      </c>
      <c r="GC75" s="1">
        <f>General!C73</f>
        <v>0</v>
      </c>
      <c r="GD75" s="1">
        <f>General!D73</f>
        <v>0</v>
      </c>
      <c r="GF75" s="1" t="str">
        <f>General!F73</f>
        <v>LLWLWL</v>
      </c>
      <c r="GG75" s="1">
        <f>General!G73</f>
        <v>-1</v>
      </c>
    </row>
    <row r="76" spans="1:189" ht="15.75" thickBot="1">
      <c r="A76" s="1">
        <v>67</v>
      </c>
      <c r="B76" s="9" t="str">
        <f>IF(M75="","",IF(EC76=ED76,"NB",IF(EC76&gt;ED76,"P"&amp;(EC76-ED76),"B"&amp;(ED76-EC76))))</f>
        <v/>
      </c>
      <c r="C76" s="49" t="str">
        <f t="shared" ca="1" si="98"/>
        <v/>
      </c>
      <c r="D76" s="44" t="str">
        <f t="shared" si="107"/>
        <v/>
      </c>
      <c r="E76" s="45" t="str">
        <f t="shared" si="108"/>
        <v/>
      </c>
      <c r="F76" s="8" t="str">
        <f t="shared" si="105"/>
        <v/>
      </c>
      <c r="H76" s="52"/>
      <c r="I76" s="44"/>
      <c r="J76" s="25" t="str">
        <f t="shared" si="109"/>
        <v/>
      </c>
      <c r="K76" s="13" t="str">
        <f t="shared" ca="1" si="110"/>
        <v/>
      </c>
      <c r="L76" s="30"/>
      <c r="M76" s="16"/>
      <c r="O76" s="9" t="str">
        <f>IF(M75="","",VLOOKUP(CZ76,General!U:V,2,FALSE))</f>
        <v/>
      </c>
      <c r="P76" s="12" t="str">
        <f>IF(M75="","",IF(W76="P",FU76,""))</f>
        <v/>
      </c>
      <c r="Q76" s="25" t="str">
        <f>IF(M75="","",IF(W76="B",FU76,""))</f>
        <v/>
      </c>
      <c r="R76" s="43" t="str">
        <f t="shared" si="111"/>
        <v/>
      </c>
      <c r="S76" s="43">
        <f t="shared" ca="1" si="112"/>
        <v>-1</v>
      </c>
      <c r="T76" s="56" t="str">
        <f>IF(M75="","",IF(EW76="S","",IF(S76&gt;=0,S76,IF(FE76="R",S76,""))))</f>
        <v/>
      </c>
      <c r="U76" s="43" t="str">
        <f>IF(M76="","",IF(T76="",SUM($T$5:$T76)+S76,SUM($T$5:$T76)))</f>
        <v/>
      </c>
      <c r="V76" s="67" t="str">
        <f t="shared" si="97"/>
        <v/>
      </c>
      <c r="W76" s="80" t="str" cm="1">
        <f t="array" aca="1" ref="W76" ca="1">IF(M75="","",INDIRECT(CZ76&amp; CR76))</f>
        <v/>
      </c>
      <c r="X76" s="72" t="str" cm="1">
        <f t="array" aca="1" ref="X76" ca="1">IF(M75="","",INDIRECT(VLOOKUP(CZ76,General!R:T,3,FALSE) &amp; CR76))</f>
        <v/>
      </c>
      <c r="Y76" s="80" t="str">
        <f>IF(M75="","",FN76)</f>
        <v/>
      </c>
      <c r="Z76" s="70" t="str">
        <f t="shared" si="113"/>
        <v/>
      </c>
      <c r="AA76" s="81" t="str">
        <f>IF(M76="","",IF(EE75+EF76&gt;=10,10,IF(EE75+EF76&lt;=-10,-10,EE75+EF76)))</f>
        <v/>
      </c>
      <c r="AB76" s="80" t="str">
        <f>IF(M75="","",IF(FN76="B","P","B"))</f>
        <v/>
      </c>
      <c r="AC76" s="70" t="str">
        <f t="shared" si="114"/>
        <v/>
      </c>
      <c r="AD76" s="81" t="str">
        <f>IF(M76="","",IF(AD75+EG76&gt;=10,10,IF(AD75+EG76&lt;=-10,-10,AD75+EG76)))</f>
        <v/>
      </c>
      <c r="AE76" s="80" t="str">
        <f>IF(M75="","",FO76)</f>
        <v/>
      </c>
      <c r="AF76" s="70" t="str">
        <f t="shared" si="115"/>
        <v/>
      </c>
      <c r="AG76" s="81" t="str">
        <f>IF(M76="","",IF(AG75+EH76&gt;=10,10,IF(AG75+EH76&lt;=-10,-10,AG75+EH76)))</f>
        <v/>
      </c>
      <c r="AH76" s="80" t="str">
        <f>IF(M75="","",IF(FO76="B","P","B"))</f>
        <v/>
      </c>
      <c r="AI76" s="70" t="str">
        <f t="shared" si="116"/>
        <v/>
      </c>
      <c r="AJ76" s="81" t="str">
        <f>IF(M76="","",IF(AJ75+EI76&gt;=10,10,IF(AJ75+EI76&lt;=-10,-10,AJ75+EI76)))</f>
        <v/>
      </c>
      <c r="AK76" s="80" t="str">
        <f t="shared" ref="AK76:AK109" si="168">IF(M75="","",IF(AK75="P","B","P"))</f>
        <v/>
      </c>
      <c r="AL76" s="70" t="str">
        <f t="shared" si="117"/>
        <v/>
      </c>
      <c r="AM76" s="81" t="str">
        <f>IF(M76="","",IF(AM75+EJ76&gt;=10,10,IF(AM75+EJ76&lt;=-10,-10,AM75+EJ76)))</f>
        <v/>
      </c>
      <c r="AN76" s="80" t="str">
        <f t="shared" si="118"/>
        <v/>
      </c>
      <c r="AO76" s="70" t="str">
        <f t="shared" si="119"/>
        <v/>
      </c>
      <c r="AP76" s="81" t="str">
        <f>IF(M76="","",IF(AP75+EK76&gt;=10,10,IF(AP75+EK76&lt;=-10,-10,AP75+EK76)))</f>
        <v/>
      </c>
      <c r="AQ76" s="80" t="str">
        <f t="shared" si="120"/>
        <v/>
      </c>
      <c r="AR76" s="70" t="str">
        <f t="shared" si="121"/>
        <v/>
      </c>
      <c r="AS76" s="81" t="str">
        <f>IF(M76="","",IF(AS75+EL76&gt;=10,10,IF(AS75+EL76&lt;=-10,-10,AS75+EL76)))</f>
        <v/>
      </c>
      <c r="AT76" s="80" t="str">
        <f t="shared" si="122"/>
        <v/>
      </c>
      <c r="AU76" s="70" t="str">
        <f t="shared" si="123"/>
        <v/>
      </c>
      <c r="AV76" s="81" t="str">
        <f>IF(M76="","",IF(AV75+EM76&gt;=10,10,IF(AV75+EM76&lt;=-10,-10,AV75+EM76)))</f>
        <v/>
      </c>
      <c r="AW76" s="80" t="str">
        <f t="shared" si="124"/>
        <v/>
      </c>
      <c r="AX76" s="70" t="str">
        <f t="shared" si="125"/>
        <v/>
      </c>
      <c r="AY76" s="81" t="str">
        <f>IF(M76="","",IF(AY75+EN76&gt;=10,10,IF(AY75+EN76&lt;=-10,-10,AY75+EN76)))</f>
        <v/>
      </c>
      <c r="AZ76" s="80" t="str">
        <f t="shared" si="126"/>
        <v/>
      </c>
      <c r="BA76" s="70" t="str">
        <f t="shared" si="127"/>
        <v/>
      </c>
      <c r="BB76" s="81" t="str">
        <f>IF(M76="","",IF(BB75+EO76&gt;=10,10,IF(BB75+EO76&lt;=-10,-10,BB75+EO76)))</f>
        <v/>
      </c>
      <c r="BC76" s="80" t="str">
        <f t="shared" si="128"/>
        <v/>
      </c>
      <c r="BD76" s="70" t="str">
        <f t="shared" si="129"/>
        <v/>
      </c>
      <c r="BE76" s="81" t="str">
        <f>IF(M76="","",IF(BE75+EP76&gt;=10,10,IF(BE75+EP76&lt;=-10,-10,BE75+EP76)))</f>
        <v/>
      </c>
      <c r="BF76" s="80" t="str">
        <f t="shared" si="130"/>
        <v/>
      </c>
      <c r="BG76" s="70" t="str">
        <f t="shared" si="131"/>
        <v/>
      </c>
      <c r="BH76" s="81" t="str">
        <f>IF(M76="","",IF(BH75+EQ76&gt;=10,10,IF(BH75+EQ76&lt;=-10,-10,BH75+EQ76)))</f>
        <v/>
      </c>
      <c r="BI76" s="80" t="str">
        <f t="shared" si="132"/>
        <v/>
      </c>
      <c r="BJ76" s="70" t="str">
        <f t="shared" si="133"/>
        <v/>
      </c>
      <c r="BK76" s="81" t="str">
        <f>IF(M76="","",IF(BK75+ER76&gt;=10,10,IF(BK75+ER76&lt;=-10,-10,BK75+ER76)))</f>
        <v/>
      </c>
      <c r="BL76" s="80" t="str">
        <f t="shared" si="134"/>
        <v/>
      </c>
      <c r="BM76" s="70" t="str">
        <f t="shared" si="135"/>
        <v/>
      </c>
      <c r="BN76" s="81" t="str">
        <f>IF(M76="","",IF(BN75+ES76&gt;=10,10,IF(BN75+ES76&lt;=-10,-10,BN75+ES76)))</f>
        <v/>
      </c>
      <c r="BO76" s="80" t="str">
        <f t="shared" si="136"/>
        <v/>
      </c>
      <c r="BP76" s="70" t="str">
        <f t="shared" si="137"/>
        <v/>
      </c>
      <c r="BQ76" s="81" t="str">
        <f>IF(M76="","",IF(BQ75+ET76&gt;=10,10,IF(BQ75+ET76&lt;=-10,-10,BQ75+ET76)))</f>
        <v/>
      </c>
      <c r="BR76" s="80" t="str">
        <f t="shared" si="138"/>
        <v/>
      </c>
      <c r="BS76" s="70" t="str">
        <f t="shared" si="139"/>
        <v/>
      </c>
      <c r="BT76" s="81" t="str">
        <f>IF(M76="","",IF(BT75+EU76&gt;=10,10,IF(BT75+EU76&lt;=-10,-10,BT75+EU76)))</f>
        <v/>
      </c>
      <c r="BU76" s="80" t="str">
        <f t="shared" si="140"/>
        <v/>
      </c>
      <c r="BV76" s="70" t="str">
        <f t="shared" si="141"/>
        <v/>
      </c>
      <c r="BW76" s="81" t="str">
        <f>IF(M76="","",IF(BW75+EV76&gt;=10,10,IF(BW75+EV76&lt;=-10,-10,BW75+EV76)))</f>
        <v/>
      </c>
      <c r="BX76" s="70">
        <f t="shared" si="142"/>
        <v>0</v>
      </c>
      <c r="BY76" s="70">
        <f t="shared" si="143"/>
        <v>0</v>
      </c>
      <c r="BZ76" s="72"/>
      <c r="CA76" s="80" t="str">
        <f t="shared" si="144"/>
        <v/>
      </c>
      <c r="CB76" s="70" t="str">
        <f t="shared" si="145"/>
        <v/>
      </c>
      <c r="CC76" s="70" t="str">
        <f t="shared" si="146"/>
        <v/>
      </c>
      <c r="CD76" s="70" t="str">
        <f t="shared" si="147"/>
        <v/>
      </c>
      <c r="CE76" s="70" t="str">
        <f t="shared" si="148"/>
        <v/>
      </c>
      <c r="CF76" s="70" t="str">
        <f t="shared" si="149"/>
        <v/>
      </c>
      <c r="CG76" s="70" t="str">
        <f t="shared" si="150"/>
        <v/>
      </c>
      <c r="CH76" s="70" t="str">
        <f t="shared" si="151"/>
        <v/>
      </c>
      <c r="CI76" s="70" t="str">
        <f t="shared" si="152"/>
        <v/>
      </c>
      <c r="CJ76" s="70" t="str">
        <f t="shared" si="153"/>
        <v/>
      </c>
      <c r="CK76" s="70" t="str">
        <f t="shared" si="154"/>
        <v/>
      </c>
      <c r="CL76" s="70" t="str">
        <f t="shared" si="155"/>
        <v/>
      </c>
      <c r="CM76" s="70" t="str">
        <f t="shared" si="156"/>
        <v/>
      </c>
      <c r="CN76" s="70" t="str">
        <f t="shared" si="157"/>
        <v/>
      </c>
      <c r="CO76" s="70" t="str">
        <f t="shared" si="158"/>
        <v/>
      </c>
      <c r="CP76" s="70" t="str">
        <f t="shared" si="159"/>
        <v/>
      </c>
      <c r="CQ76" s="72" t="str">
        <f t="shared" si="160"/>
        <v/>
      </c>
      <c r="CR76" s="9">
        <v>76</v>
      </c>
      <c r="CS76" s="32">
        <f t="shared" si="82"/>
        <v>71</v>
      </c>
      <c r="CT76" s="9" t="str" cm="1">
        <f t="array" ref="CT76">IFERROR(INDEX($CA$4:$CQ$4,_xlfn.AGGREGATE(15,6,COLUMN($CA$4:$CQ$4)-COLUMN($BZ$1)/($CA$76:$CQ$76=MAX($CA$76:$CQ$76)),COLUMNS(CQ$4:$CQ4))),"")</f>
        <v/>
      </c>
      <c r="CU76" s="4" t="str" cm="1">
        <f t="array" ref="CU76">IFERROR(INDEX($CA$4:$CQ$4,_xlfn.AGGREGATE(15,6,COLUMN($CA$4:$CQ$4)-COLUMN($BZ$1)/($CA$76:$CQ$76=MAX($CA$76:$CQ$76)),COLUMNS($CQ$4:CR4))),"")</f>
        <v/>
      </c>
      <c r="CV76" s="4" t="str" cm="1">
        <f t="array" ref="CV76">IFERROR(INDEX($CA$4:$CQ$4,_xlfn.AGGREGATE(15,6,COLUMN($CA$4:$CQ$4)-COLUMN($BZ$1)/($CA$76:$CQ$76=MAX($CA$76:$CQ$76)),COLUMNS($CQ$4:CS4))),"")</f>
        <v/>
      </c>
      <c r="CW76" s="8" t="str" cm="1">
        <f t="array" ref="CW76">IFERROR(INDEX($CA$4:$CQ$4,_xlfn.AGGREGATE(15,6,COLUMN($CA$4:$CQ$4)-COLUMN($BZ$1)/($CA$76:$CQ$76=MAX($CA$76:$CQ$76)),COLUMNS($CQ$4:CT4))),"")</f>
        <v/>
      </c>
      <c r="CX76" s="106" t="str">
        <f t="shared" ref="CX76:CX109" ca="1" si="169">IF(DK76="",DJ76,DP76)</f>
        <v/>
      </c>
      <c r="CY76" s="4" t="str">
        <f t="shared" ref="CY76:CY109" ca="1" si="170">IF(DN75&gt;1,"R","N")</f>
        <v>R</v>
      </c>
      <c r="CZ76" s="4" t="str">
        <f t="shared" ca="1" si="91"/>
        <v/>
      </c>
      <c r="DA76" s="8">
        <f>IF(DA71=4,1,DA71+1)</f>
        <v>2</v>
      </c>
      <c r="DB76" s="9" t="str">
        <f>IFERROR(VLOOKUP(CT76,General!R:S,2,FALSE),"")</f>
        <v/>
      </c>
      <c r="DC76" s="4" t="str">
        <f>IFERROR(VLOOKUP(CU76,General!R:S,2,FALSE),"")</f>
        <v/>
      </c>
      <c r="DD76" s="4" t="str">
        <f>IFERROR(VLOOKUP(CV76,General!R:S,2,FALSE),"")</f>
        <v/>
      </c>
      <c r="DE76" s="8" t="str">
        <f>IFERROR(VLOOKUP(CW76,General!R:S,2,FALSE),"")</f>
        <v/>
      </c>
      <c r="DF76" s="9">
        <f ca="1">IF(CT76="",-1,COUNTIF(INDIRECT(DB76&amp;$CR$10):INDIRECT(DB76&amp;CR76),"Y"))</f>
        <v>-1</v>
      </c>
      <c r="DG76" s="4">
        <f ca="1">IF(CU76="",-1,COUNTIF(INDIRECT(DC76&amp;$CR$10):INDIRECT(DC76&amp;CR76),"Y"))</f>
        <v>-1</v>
      </c>
      <c r="DH76" s="4">
        <f ca="1">IF(CV76="",-1,COUNTIF(INDIRECT(DD76&amp;$CR$10):INDIRECT(DD76&amp;CR76),"Y"))</f>
        <v>-1</v>
      </c>
      <c r="DI76" s="32">
        <f ca="1">IF(CW76="",-1,COUNTIF(INDIRECT(DE76&amp;$CR$10):INDIRECT(DE76&amp;CR76),"Y"))</f>
        <v>-1</v>
      </c>
      <c r="DJ76" s="9" t="str" cm="1">
        <f t="array" aca="1" ref="DJ76" ca="1">IFERROR(INDEX($CT$76:$CW$76,_xlfn.AGGREGATE(15,6,COLUMN($CT$76:$CW$76)-COLUMN($CS$76)/($DF$76:$DI$76=MAX($DF$76:$DI$76)),COLUMNS($CT$76:CT76))),"")</f>
        <v/>
      </c>
      <c r="DK76" s="9" t="str" cm="1">
        <f t="array" aca="1" ref="DK76" ca="1">IFERROR(INDEX($CT$76:$CW$76,_xlfn.AGGREGATE(15,6,COLUMN($CT$76:$CW$76)-COLUMN($CS$76)/($DF$76:$DI$76=MAX($DF$76:$DI$76)),COLUMNS($CT$76:CU76))),"")</f>
        <v/>
      </c>
      <c r="DL76" s="9" t="str" cm="1">
        <f t="array" aca="1" ref="DL76" ca="1">IFERROR(INDEX($CT$76:$CW$76,_xlfn.AGGREGATE(15,6,COLUMN($CT$76:$CW$76)-COLUMN($CS$76)/($DF$76:$DI$76=MAX($DF$76:$DI$76)),COLUMNS($CT$76:CV76))),"")</f>
        <v/>
      </c>
      <c r="DM76" s="9" t="str" cm="1">
        <f t="array" aca="1" ref="DM76" ca="1">IFERROR(INDEX($CT$76:$CW$76,_xlfn.AGGREGATE(15,6,COLUMN($CT$76:$CW$76)-COLUMN($CS$76)/($DF$76:$DI$76=MAX($DF$76:$DI$76)),COLUMNS($CT$76:CW76))),"")</f>
        <v/>
      </c>
      <c r="DN76" s="117">
        <f t="shared" ref="DN76:DN109" ca="1" si="171">COUNTIF(DF76:DI76,MAX(DF76:DI76))</f>
        <v>4</v>
      </c>
      <c r="DO76" s="32">
        <f t="shared" ref="DO76:DO109" ca="1" si="172">IF(DN76=1,1,DA76)</f>
        <v>2</v>
      </c>
      <c r="DP76" s="8" t="str">
        <f t="shared" ca="1" si="106"/>
        <v/>
      </c>
      <c r="DQ76" s="9" t="str">
        <f t="shared" ca="1" si="102"/>
        <v>T</v>
      </c>
      <c r="DR76" s="4" t="str">
        <f t="shared" ca="1" si="103"/>
        <v>T</v>
      </c>
      <c r="DS76" s="4" t="str">
        <f t="shared" ca="1" si="104"/>
        <v>C</v>
      </c>
      <c r="DT76" s="4" t="str">
        <f t="shared" si="99"/>
        <v/>
      </c>
      <c r="DU76" s="4" t="str">
        <f t="shared" ca="1" si="100"/>
        <v/>
      </c>
      <c r="DV76" s="4" t="str">
        <f t="shared" si="101"/>
        <v/>
      </c>
      <c r="DW76" s="1" t="str">
        <f>IF(M75="","",IF(DQ76="B",IF(M75="P",FQ76,""),IF(M74="B",FQ76,"")))</f>
        <v/>
      </c>
      <c r="DX76" s="1" t="str">
        <f>IF(M75="","",IF(DQ76="B",IF(M75="B",FQ76,""),IF(M74="P",FQ76,"")))</f>
        <v/>
      </c>
      <c r="DY76" s="1" t="str">
        <f>IF(M75="","",IF(DR76="C",IF(M75="B",FS76,""),IF(M74="B",FS76,"")))</f>
        <v/>
      </c>
      <c r="DZ76" s="1" t="str">
        <f>IF(M75="","",IF(DR76="C",IF(M75="P",FS76,""),IF(M74="P",FS76,"")))</f>
        <v/>
      </c>
      <c r="EA76" s="1" t="str">
        <f>IF(M75="","",IF(AND(DW76="L5",DZ76="L5",FG76=""),"L0",FF76))</f>
        <v/>
      </c>
      <c r="EB76" s="1" t="str">
        <f>IF(M75="","",IF(AND(DX76="L5",DZ76="L5",FF76=""),"L0",FG76))</f>
        <v/>
      </c>
      <c r="EC76" s="1">
        <f>IF(D76="",0,IF(OR(D76="B",D76="XB"),1,INT(RIGHT(D76))))+IF(I76="",0,IF(OR(I76="B",I76="XB"),1,INT(RIGHT(I76))))+IF(P76="",0,IF(OR(P76="B",P76="XB"),1,INT(RIGHT(P76))))</f>
        <v>0</v>
      </c>
      <c r="ED76" s="1">
        <f>IF(E76="",0,IF(OR(E76="B",E76="XB"),1,INT(RIGHT(E76))))+IF(J76="",0,IF(OR(J76="B",J76="XB"),1,INT(RIGHT(J76))))+IF(Q76="",0,IF(OR(Q76="B",Q76="XB"),1,INT(RIGHT(Q76))))</f>
        <v>0</v>
      </c>
      <c r="EE76" s="9" t="str">
        <f>IF(M76="","",IF(EE75+EF76&gt;=10,10,IF(EE75+EF76&lt;=-10,-10,EE75+EF76)))</f>
        <v/>
      </c>
      <c r="EF76" s="4">
        <f>IF(Z76="",0,IFERROR(VLOOKUP(Z71&amp;Z72&amp;Z73&amp;Z74&amp;Z75&amp;Z76,General!I:J,2,FALSE),0))</f>
        <v>0</v>
      </c>
      <c r="EG76" s="4">
        <f>IF(AC76="",0,IFERROR(VLOOKUP(AC71&amp;AC72&amp;AC73&amp;AC74&amp;AC75&amp;AC76,General!I:J,2,FALSE),0))</f>
        <v>0</v>
      </c>
      <c r="EH76" s="4">
        <f>IF(AF76="",0,IFERROR(VLOOKUP(AF71&amp;AF72&amp;AF73&amp;AF74&amp;AF75&amp;AF76,General!I:J,2,FALSE),0))</f>
        <v>0</v>
      </c>
      <c r="EI76" s="4">
        <f>IF(AI76="",0,IFERROR(VLOOKUP(AI71&amp;AI72&amp;AI73&amp;AI74&amp;AI75&amp;AI76,General!I:J,2,FALSE),0))</f>
        <v>0</v>
      </c>
      <c r="EJ76" s="4">
        <f>IF(AL76="",0,IFERROR(VLOOKUP(AL71&amp;AL72&amp;AL73&amp;AL74&amp;AL75&amp;AL76,General!I:J,2,FALSE),0))</f>
        <v>0</v>
      </c>
      <c r="EK76" s="4">
        <f>IF(AO76="",0,IFERROR(VLOOKUP(AO71&amp;AO72&amp;AO73&amp;AO74&amp;AO75&amp;AO76,General!I:J,2,FALSE),0))</f>
        <v>0</v>
      </c>
      <c r="EL76" s="4">
        <f>IF(AR76="",0,IFERROR(VLOOKUP(AR71&amp;AR72&amp;AR73&amp;AR74&amp;AR75&amp;AR76,General!I:J,2,FALSE),0))</f>
        <v>0</v>
      </c>
      <c r="EM76" s="4">
        <f>IF(AU76="",0,IFERROR(VLOOKUP(AU71&amp;AU72&amp;AU73&amp;AU74&amp;AU75&amp;AU76,General!I:J,2,FALSE),0))</f>
        <v>0</v>
      </c>
      <c r="EN76" s="4">
        <f>IF(AX76="",0,IFERROR(VLOOKUP(AX71&amp;AX72&amp;AX73&amp;AX74&amp;AX75&amp;AX76,General!I:J,2,FALSE),0))</f>
        <v>0</v>
      </c>
      <c r="EO76" s="4">
        <f>IF(BA76="",0,IFERROR(VLOOKUP(BA71&amp;BA72&amp;BA73&amp;BA74&amp;BA75&amp;BA76,General!I:J,2,FALSE),0))</f>
        <v>0</v>
      </c>
      <c r="EP76" s="4">
        <f>IF(BD76="",0,IFERROR(VLOOKUP(BD71&amp;BD72&amp;BD73&amp;BD74&amp;BD75&amp;BD76,General!I:J,2,FALSE),0))</f>
        <v>0</v>
      </c>
      <c r="EQ76" s="4">
        <f>IF(BG76="",0,IFERROR(VLOOKUP(BG71&amp;BG72&amp;BG73&amp;BG74&amp;BG75&amp;BG76,General!I:J,2,FALSE),0))</f>
        <v>0</v>
      </c>
      <c r="ER76" s="4">
        <f>IF(BJ76="",0,IFERROR(VLOOKUP(BJ71&amp;BJ72&amp;BJ73&amp;BJ74&amp;BJ75&amp;BJ76,General!I:J,2,FALSE),0))</f>
        <v>0</v>
      </c>
      <c r="ES76" s="4">
        <f>IF(BM76="",0,IFERROR(VLOOKUP(BM71&amp;BM72&amp;BM73&amp;BM74&amp;BM75&amp;BM76,General!I:J,2,FALSE),0))</f>
        <v>0</v>
      </c>
      <c r="ET76" s="4">
        <f>IF(BP76="",0,IFERROR(VLOOKUP(BP71&amp;BP72&amp;BP73&amp;BP74&amp;BP75&amp;BP76,General!I:J,2,FALSE),0))</f>
        <v>0</v>
      </c>
      <c r="EU76" s="4">
        <f>IF(BS76="",0,IFERROR(VLOOKUP(BS71&amp;BS72&amp;BS73&amp;BS74&amp;BS75&amp;BS76,General!I:J,2,FALSE),0))</f>
        <v>0</v>
      </c>
      <c r="EV76" s="8">
        <f>IF(BV76="",0,IFERROR(VLOOKUP(BV71&amp;BV72&amp;BV73&amp;BV74&amp;BV75&amp;BV76,General!I:J,2,FALSE),0))</f>
        <v>0</v>
      </c>
      <c r="EW76" s="1" t="str">
        <f>IF(M75="","",IF(FE75="R","S",IF(EW75="S","C",IF(S75&gt;=0,"S","C"))))</f>
        <v/>
      </c>
      <c r="EX76" s="1" t="str">
        <f>IF(OR(F72&amp;F73&amp;F74="WLW",F73&amp;F74="WW"),"Y","N")</f>
        <v>N</v>
      </c>
      <c r="EY76" s="1" t="str">
        <f ca="1">IF(OR(K72&amp;K73&amp;K74="WLW",K73&amp;K74="WW"),"Y","N")</f>
        <v>N</v>
      </c>
      <c r="EZ76" s="1" t="str">
        <f>IF(OR(R72&amp;R73&amp;R74="WLW",R73&amp;R74="WW"),"Y","N")</f>
        <v>N</v>
      </c>
      <c r="FA76" s="1" t="str">
        <f>IF(M75="","",IF(EW76="S",1,FA75+1))</f>
        <v/>
      </c>
      <c r="FB76" s="14" t="str">
        <f ca="1">IF(FB75="Y","N",IF(M75="","",(IF(AND(F75&amp;F76="WW",OR(EW75&amp;EW76="SC",EW75&amp;EW76="CC")),"Y",IF(AND(F74&amp;F75&amp;F76="WLW",FQ76&lt;&gt;"B",OR(EW74&amp;EW75&amp;EW76="SCC",EW74&amp;EW75&amp;EW76="CCC")),"Y","N")))))</f>
        <v/>
      </c>
      <c r="FC76" s="1" t="str">
        <f ca="1">IF(FC75="Y","N",IF(M75="","",IF(AND(K75&amp;K76="WW",OR(EW75&amp;EW76="SC",EW75&amp;EW76="CC")),"Y",IF(AND(K74&amp;K75&amp;K76="WLW",FS76&lt;&gt;"B",OR(EW74&amp;EW75&amp;EW76="SCC",EW74&amp;EW75&amp;EW76="CCC")),"Y","N"))))</f>
        <v/>
      </c>
      <c r="FD76" s="1" t="str">
        <f ca="1">IF(FD75="Y","N",IF(M75="","",IF(AND(R75&amp;R76="WW",OR(EW75&amp;EW76="SC",EW75&amp;EW76="CC")),"Y",IF(AND(R74&amp;R75&amp;R76="WLW",FU76&lt;&gt;"B",OR(EW74&amp;EW75&amp;EW76="SCC",EW74&amp;EW75&amp;EW76="CCC")),"Y","N"))))</f>
        <v/>
      </c>
      <c r="FE76" s="1" t="str">
        <f>IF(M75="","",IF(AND(S76&lt;0,FA76&gt;2,S76&gt;=(2-FA76)),"R","N"))</f>
        <v/>
      </c>
      <c r="FF76" s="1" t="str">
        <f>IF(M75="","",IF(DS76="B",IF(M75="P",FU76,""),IF(M75="B",FU76,"")))</f>
        <v/>
      </c>
      <c r="FG76" s="1" t="str">
        <f>IF(M75="","",IF(DS76="B",IF(M75="B",FU76,""),IF(M75="P",FU76,"")))</f>
        <v/>
      </c>
      <c r="FH76" s="1" t="str">
        <f>IF(M76="P",IF(FH75="",1,FH75+1),"")</f>
        <v/>
      </c>
      <c r="FI76" s="1" t="str">
        <f>IF(M76="B",IF(FI75="",1,FI75+1),"")</f>
        <v/>
      </c>
      <c r="FJ76" s="1" t="str">
        <f t="shared" si="92"/>
        <v>00000</v>
      </c>
      <c r="FK76" s="1" t="str">
        <f t="shared" si="93"/>
        <v>00000</v>
      </c>
      <c r="FL76" s="1" t="str">
        <f t="shared" si="94"/>
        <v>000000</v>
      </c>
      <c r="FM76" s="1" t="str">
        <f t="shared" si="95"/>
        <v>000000</v>
      </c>
      <c r="FN76" s="1" t="str">
        <f t="shared" si="96"/>
        <v>B</v>
      </c>
      <c r="FO76" s="1" t="str">
        <f t="shared" si="161"/>
        <v>B</v>
      </c>
      <c r="FP76" s="1" t="str">
        <f>IF(DW75="",DX75,DW75)&amp;F75</f>
        <v/>
      </c>
      <c r="FQ76" s="1">
        <f t="shared" ca="1" si="162"/>
        <v>0</v>
      </c>
      <c r="FR76" s="1" t="str">
        <f ca="1">IF(DY75="",DZ75,DY75)&amp;K75</f>
        <v/>
      </c>
      <c r="FS76" s="1">
        <f t="shared" ca="1" si="163"/>
        <v>0</v>
      </c>
      <c r="FT76" s="1" t="str">
        <f>IF(EA75="",EB75,EA75)&amp;R75</f>
        <v/>
      </c>
      <c r="FU76" s="1">
        <f t="shared" ca="1" si="164"/>
        <v>0</v>
      </c>
      <c r="FV76" s="1" t="str">
        <f t="shared" ca="1" si="165"/>
        <v>0</v>
      </c>
      <c r="FW76" s="1" t="str">
        <f t="shared" ca="1" si="166"/>
        <v>0</v>
      </c>
      <c r="FX76" s="1" t="str">
        <f t="shared" ca="1" si="167"/>
        <v>0</v>
      </c>
      <c r="GA76" s="1">
        <f>General!A74</f>
        <v>0</v>
      </c>
      <c r="GB76" s="1">
        <f>General!B74</f>
        <v>0</v>
      </c>
      <c r="GC76" s="1">
        <f>General!C74</f>
        <v>0</v>
      </c>
      <c r="GD76" s="1">
        <f>General!D74</f>
        <v>0</v>
      </c>
      <c r="GF76" s="1" t="str">
        <f>General!F74</f>
        <v>LLWLWW</v>
      </c>
      <c r="GG76" s="1">
        <f>General!G74</f>
        <v>3</v>
      </c>
    </row>
    <row r="77" spans="1:189" ht="15.75" thickBot="1">
      <c r="A77" s="1">
        <v>68</v>
      </c>
      <c r="B77" s="9" t="str">
        <f>IF(M76="","",IF(EC77=ED77,"NB",IF(EC77&gt;ED77,"P"&amp;(EC77-ED77),"B"&amp;(ED77-EC77))))</f>
        <v/>
      </c>
      <c r="C77" s="49" t="str">
        <f t="shared" ca="1" si="98"/>
        <v/>
      </c>
      <c r="D77" s="44" t="str">
        <f t="shared" si="107"/>
        <v/>
      </c>
      <c r="E77" s="45" t="str">
        <f t="shared" si="108"/>
        <v/>
      </c>
      <c r="F77" s="8" t="str">
        <f t="shared" si="105"/>
        <v/>
      </c>
      <c r="H77" s="52"/>
      <c r="I77" s="44"/>
      <c r="J77" s="25" t="str">
        <f t="shared" si="109"/>
        <v/>
      </c>
      <c r="K77" s="13" t="str">
        <f t="shared" ca="1" si="110"/>
        <v/>
      </c>
      <c r="L77" s="30"/>
      <c r="M77" s="16"/>
      <c r="O77" s="9" t="str">
        <f>IF(M76="","",VLOOKUP(CZ77,General!U:V,2,FALSE))</f>
        <v/>
      </c>
      <c r="P77" s="12" t="str">
        <f>IF(M76="","",IF(W77="P",FU77,""))</f>
        <v/>
      </c>
      <c r="Q77" s="25" t="str">
        <f>IF(M76="","",IF(W77="B",FU77,""))</f>
        <v/>
      </c>
      <c r="R77" s="43" t="str">
        <f t="shared" si="111"/>
        <v/>
      </c>
      <c r="S77" s="43">
        <f t="shared" ca="1" si="112"/>
        <v>-1</v>
      </c>
      <c r="T77" s="56" t="str">
        <f>IF(M76="","",IF(EW77="S","",IF(S77&gt;=0,S77,IF(FE77="R",S77,""))))</f>
        <v/>
      </c>
      <c r="U77" s="43" t="str">
        <f>IF(M77="","",IF(T77="",SUM($T$5:$T77)+S77,SUM($T$5:$T77)))</f>
        <v/>
      </c>
      <c r="V77" s="67" t="str">
        <f t="shared" si="97"/>
        <v/>
      </c>
      <c r="W77" s="80" t="str" cm="1">
        <f t="array" aca="1" ref="W77" ca="1">IF(M76="","",INDIRECT(CZ77&amp; CR77))</f>
        <v/>
      </c>
      <c r="X77" s="72" t="str" cm="1">
        <f t="array" aca="1" ref="X77" ca="1">IF(M76="","",INDIRECT(VLOOKUP(CZ77,General!R:T,3,FALSE) &amp; CR77))</f>
        <v/>
      </c>
      <c r="Y77" s="80" t="str">
        <f>IF(M76="","",FN77)</f>
        <v/>
      </c>
      <c r="Z77" s="70" t="str">
        <f t="shared" si="113"/>
        <v/>
      </c>
      <c r="AA77" s="81" t="str">
        <f>IF(M77="","",IF(EE76+EF77&gt;=10,10,IF(EE76+EF77&lt;=-10,-10,EE76+EF77)))</f>
        <v/>
      </c>
      <c r="AB77" s="80" t="str">
        <f>IF(M76="","",IF(FN77="B","P","B"))</f>
        <v/>
      </c>
      <c r="AC77" s="70" t="str">
        <f t="shared" si="114"/>
        <v/>
      </c>
      <c r="AD77" s="81" t="str">
        <f>IF(M77="","",IF(AD76+EG77&gt;=10,10,IF(AD76+EG77&lt;=-10,-10,AD76+EG77)))</f>
        <v/>
      </c>
      <c r="AE77" s="80" t="str">
        <f>IF(M76="","",FO77)</f>
        <v/>
      </c>
      <c r="AF77" s="70" t="str">
        <f t="shared" si="115"/>
        <v/>
      </c>
      <c r="AG77" s="81" t="str">
        <f>IF(M77="","",IF(AG76+EH77&gt;=10,10,IF(AG76+EH77&lt;=-10,-10,AG76+EH77)))</f>
        <v/>
      </c>
      <c r="AH77" s="80" t="str">
        <f>IF(M76="","",IF(FO77="B","P","B"))</f>
        <v/>
      </c>
      <c r="AI77" s="70" t="str">
        <f t="shared" si="116"/>
        <v/>
      </c>
      <c r="AJ77" s="81" t="str">
        <f>IF(M77="","",IF(AJ76+EI77&gt;=10,10,IF(AJ76+EI77&lt;=-10,-10,AJ76+EI77)))</f>
        <v/>
      </c>
      <c r="AK77" s="80" t="str">
        <f t="shared" si="168"/>
        <v/>
      </c>
      <c r="AL77" s="70" t="str">
        <f t="shared" si="117"/>
        <v/>
      </c>
      <c r="AM77" s="81" t="str">
        <f>IF(M77="","",IF(AM76+EJ77&gt;=10,10,IF(AM76+EJ77&lt;=-10,-10,AM76+EJ77)))</f>
        <v/>
      </c>
      <c r="AN77" s="80" t="str">
        <f t="shared" si="118"/>
        <v/>
      </c>
      <c r="AO77" s="70" t="str">
        <f t="shared" si="119"/>
        <v/>
      </c>
      <c r="AP77" s="81" t="str">
        <f>IF(M77="","",IF(AP76+EK77&gt;=10,10,IF(AP76+EK77&lt;=-10,-10,AP76+EK77)))</f>
        <v/>
      </c>
      <c r="AQ77" s="80" t="str">
        <f t="shared" si="120"/>
        <v/>
      </c>
      <c r="AR77" s="70" t="str">
        <f t="shared" si="121"/>
        <v/>
      </c>
      <c r="AS77" s="81" t="str">
        <f>IF(M77="","",IF(AS76+EL77&gt;=10,10,IF(AS76+EL77&lt;=-10,-10,AS76+EL77)))</f>
        <v/>
      </c>
      <c r="AT77" s="80" t="str">
        <f t="shared" si="122"/>
        <v/>
      </c>
      <c r="AU77" s="70" t="str">
        <f t="shared" si="123"/>
        <v/>
      </c>
      <c r="AV77" s="81" t="str">
        <f>IF(M77="","",IF(AV76+EM77&gt;=10,10,IF(AV76+EM77&lt;=-10,-10,AV76+EM77)))</f>
        <v/>
      </c>
      <c r="AW77" s="80" t="str">
        <f t="shared" si="124"/>
        <v/>
      </c>
      <c r="AX77" s="70" t="str">
        <f t="shared" si="125"/>
        <v/>
      </c>
      <c r="AY77" s="81" t="str">
        <f>IF(M77="","",IF(AY76+EN77&gt;=10,10,IF(AY76+EN77&lt;=-10,-10,AY76+EN77)))</f>
        <v/>
      </c>
      <c r="AZ77" s="80" t="str">
        <f t="shared" si="126"/>
        <v/>
      </c>
      <c r="BA77" s="70" t="str">
        <f t="shared" si="127"/>
        <v/>
      </c>
      <c r="BB77" s="81" t="str">
        <f>IF(M77="","",IF(BB76+EO77&gt;=10,10,IF(BB76+EO77&lt;=-10,-10,BB76+EO77)))</f>
        <v/>
      </c>
      <c r="BC77" s="80" t="str">
        <f t="shared" si="128"/>
        <v/>
      </c>
      <c r="BD77" s="70" t="str">
        <f t="shared" si="129"/>
        <v/>
      </c>
      <c r="BE77" s="81" t="str">
        <f>IF(M77="","",IF(BE76+EP77&gt;=10,10,IF(BE76+EP77&lt;=-10,-10,BE76+EP77)))</f>
        <v/>
      </c>
      <c r="BF77" s="80" t="str">
        <f t="shared" si="130"/>
        <v/>
      </c>
      <c r="BG77" s="70" t="str">
        <f t="shared" si="131"/>
        <v/>
      </c>
      <c r="BH77" s="81" t="str">
        <f>IF(M77="","",IF(BH76+EQ77&gt;=10,10,IF(BH76+EQ77&lt;=-10,-10,BH76+EQ77)))</f>
        <v/>
      </c>
      <c r="BI77" s="80" t="str">
        <f t="shared" si="132"/>
        <v/>
      </c>
      <c r="BJ77" s="70" t="str">
        <f t="shared" si="133"/>
        <v/>
      </c>
      <c r="BK77" s="81" t="str">
        <f>IF(M77="","",IF(BK76+ER77&gt;=10,10,IF(BK76+ER77&lt;=-10,-10,BK76+ER77)))</f>
        <v/>
      </c>
      <c r="BL77" s="80" t="str">
        <f t="shared" si="134"/>
        <v/>
      </c>
      <c r="BM77" s="70" t="str">
        <f t="shared" si="135"/>
        <v/>
      </c>
      <c r="BN77" s="81" t="str">
        <f>IF(M77="","",IF(BN76+ES77&gt;=10,10,IF(BN76+ES77&lt;=-10,-10,BN76+ES77)))</f>
        <v/>
      </c>
      <c r="BO77" s="80" t="str">
        <f t="shared" si="136"/>
        <v/>
      </c>
      <c r="BP77" s="70" t="str">
        <f t="shared" si="137"/>
        <v/>
      </c>
      <c r="BQ77" s="81" t="str">
        <f>IF(M77="","",IF(BQ76+ET77&gt;=10,10,IF(BQ76+ET77&lt;=-10,-10,BQ76+ET77)))</f>
        <v/>
      </c>
      <c r="BR77" s="80" t="str">
        <f t="shared" si="138"/>
        <v/>
      </c>
      <c r="BS77" s="70" t="str">
        <f t="shared" si="139"/>
        <v/>
      </c>
      <c r="BT77" s="81" t="str">
        <f>IF(M77="","",IF(BT76+EU77&gt;=10,10,IF(BT76+EU77&lt;=-10,-10,BT76+EU77)))</f>
        <v/>
      </c>
      <c r="BU77" s="80" t="str">
        <f t="shared" si="140"/>
        <v/>
      </c>
      <c r="BV77" s="70" t="str">
        <f t="shared" si="141"/>
        <v/>
      </c>
      <c r="BW77" s="81" t="str">
        <f>IF(M77="","",IF(BW76+EV77&gt;=10,10,IF(BW76+EV77&lt;=-10,-10,BW76+EV77)))</f>
        <v/>
      </c>
      <c r="BX77" s="70">
        <f t="shared" si="142"/>
        <v>0</v>
      </c>
      <c r="BY77" s="70">
        <f t="shared" si="143"/>
        <v>0</v>
      </c>
      <c r="BZ77" s="72"/>
      <c r="CA77" s="80" t="str">
        <f t="shared" si="144"/>
        <v/>
      </c>
      <c r="CB77" s="70" t="str">
        <f t="shared" si="145"/>
        <v/>
      </c>
      <c r="CC77" s="70" t="str">
        <f t="shared" si="146"/>
        <v/>
      </c>
      <c r="CD77" s="70" t="str">
        <f t="shared" si="147"/>
        <v/>
      </c>
      <c r="CE77" s="70" t="str">
        <f t="shared" si="148"/>
        <v/>
      </c>
      <c r="CF77" s="70" t="str">
        <f t="shared" si="149"/>
        <v/>
      </c>
      <c r="CG77" s="70" t="str">
        <f t="shared" si="150"/>
        <v/>
      </c>
      <c r="CH77" s="70" t="str">
        <f t="shared" si="151"/>
        <v/>
      </c>
      <c r="CI77" s="70" t="str">
        <f t="shared" si="152"/>
        <v/>
      </c>
      <c r="CJ77" s="70" t="str">
        <f t="shared" si="153"/>
        <v/>
      </c>
      <c r="CK77" s="70" t="str">
        <f t="shared" si="154"/>
        <v/>
      </c>
      <c r="CL77" s="70" t="str">
        <f t="shared" si="155"/>
        <v/>
      </c>
      <c r="CM77" s="70" t="str">
        <f t="shared" si="156"/>
        <v/>
      </c>
      <c r="CN77" s="70" t="str">
        <f t="shared" si="157"/>
        <v/>
      </c>
      <c r="CO77" s="70" t="str">
        <f t="shared" si="158"/>
        <v/>
      </c>
      <c r="CP77" s="70" t="str">
        <f t="shared" si="159"/>
        <v/>
      </c>
      <c r="CQ77" s="72" t="str">
        <f t="shared" si="160"/>
        <v/>
      </c>
      <c r="CR77" s="9">
        <v>77</v>
      </c>
      <c r="CS77" s="32">
        <f t="shared" si="82"/>
        <v>72</v>
      </c>
      <c r="CT77" s="9" t="str" cm="1">
        <f t="array" ref="CT77">IFERROR(INDEX($CA$4:$CQ$4,_xlfn.AGGREGATE(15,6,COLUMN($CA$4:$CQ$4)-COLUMN($BZ$1)/($CA$77:$CQ$77=MAX($CA$77:$CQ$77)),COLUMNS(CQ$4:$CQ4))),"")</f>
        <v/>
      </c>
      <c r="CU77" s="4" t="str" cm="1">
        <f t="array" ref="CU77">IFERROR(INDEX($CA$4:$CQ$4,_xlfn.AGGREGATE(15,6,COLUMN($CA$4:$CQ$4)-COLUMN($BZ$1)/($CA$77:$CQ$77=MAX($CA$77:$CQ$77)),COLUMNS($CQ$4:CR4))),"")</f>
        <v/>
      </c>
      <c r="CV77" s="4" t="str" cm="1">
        <f t="array" ref="CV77">IFERROR(INDEX($CA$4:$CQ$4,_xlfn.AGGREGATE(15,6,COLUMN($CA$4:$CQ$4)-COLUMN($BZ$1)/($CA$77:$CQ$77=MAX($CA$77:$CQ$77)),COLUMNS($CQ$4:CS4))),"")</f>
        <v/>
      </c>
      <c r="CW77" s="8" t="str" cm="1">
        <f t="array" ref="CW77">IFERROR(INDEX($CA$4:$CQ$4,_xlfn.AGGREGATE(15,6,COLUMN($CA$4:$CQ$4)-COLUMN($BZ$1)/($CA$77:$CQ$77=MAX($CA$77:$CQ$77)),COLUMNS($CQ$4:CT4))),"")</f>
        <v/>
      </c>
      <c r="CX77" s="106" t="str">
        <f t="shared" ca="1" si="169"/>
        <v/>
      </c>
      <c r="CY77" s="4" t="str">
        <f t="shared" ca="1" si="170"/>
        <v>R</v>
      </c>
      <c r="CZ77" s="4" t="str">
        <f t="shared" ref="CZ77:CZ109" ca="1" si="173">CX76</f>
        <v/>
      </c>
      <c r="DA77" s="8"/>
      <c r="DB77" s="9" t="str">
        <f>IFERROR(VLOOKUP(CT77,General!R:S,2,FALSE),"")</f>
        <v/>
      </c>
      <c r="DC77" s="4" t="str">
        <f>IFERROR(VLOOKUP(CU77,General!R:S,2,FALSE),"")</f>
        <v/>
      </c>
      <c r="DD77" s="4" t="str">
        <f>IFERROR(VLOOKUP(CV77,General!R:S,2,FALSE),"")</f>
        <v/>
      </c>
      <c r="DE77" s="8" t="str">
        <f>IFERROR(VLOOKUP(CW77,General!R:S,2,FALSE),"")</f>
        <v/>
      </c>
      <c r="DF77" s="9">
        <f ca="1">IF(CT77="",-1,COUNTIF(INDIRECT(DB77&amp;$CR$10):INDIRECT(DB77&amp;CR77),"Y"))</f>
        <v>-1</v>
      </c>
      <c r="DG77" s="4">
        <f ca="1">IF(CU77="",-1,COUNTIF(INDIRECT(DC77&amp;$CR$10):INDIRECT(DC77&amp;CR77),"Y"))</f>
        <v>-1</v>
      </c>
      <c r="DH77" s="4">
        <f ca="1">IF(CV77="",-1,COUNTIF(INDIRECT(DD77&amp;$CR$10):INDIRECT(DD77&amp;CR77),"Y"))</f>
        <v>-1</v>
      </c>
      <c r="DI77" s="32">
        <f ca="1">IF(CW77="",-1,COUNTIF(INDIRECT(DE77&amp;$CR$10):INDIRECT(DE77&amp;CR77),"Y"))</f>
        <v>-1</v>
      </c>
      <c r="DJ77" s="9" t="str" cm="1">
        <f t="array" aca="1" ref="DJ77" ca="1">IFERROR(INDEX($CT$77:$CW$77,_xlfn.AGGREGATE(15,6,COLUMN($CT$77:$CW$77)-COLUMN($CS$77)/($DF$77:$DI$77=MAX($DF$77:$DI$77)),COLUMNS($CT$77:CT77))),"")</f>
        <v/>
      </c>
      <c r="DK77" s="9" t="str" cm="1">
        <f t="array" aca="1" ref="DK77" ca="1">IFERROR(INDEX($CT$77:$CW$77,_xlfn.AGGREGATE(15,6,COLUMN($CT$77:$CW$77)-COLUMN($CS$77)/($DF$77:$DI$77=MAX($DF$77:$DI$77)),COLUMNS($CT$77:CU77))),"")</f>
        <v/>
      </c>
      <c r="DL77" s="9" t="str" cm="1">
        <f t="array" aca="1" ref="DL77" ca="1">IFERROR(INDEX($CT$77:$CW$77,_xlfn.AGGREGATE(15,6,COLUMN($CT$77:$CW$77)-COLUMN($CS$77)/($DF$77:$DI$77=MAX($DF$77:$DI$77)),COLUMNS($CT$77:CV77))),"")</f>
        <v/>
      </c>
      <c r="DM77" s="9" t="str" cm="1">
        <f t="array" aca="1" ref="DM77" ca="1">IFERROR(INDEX($CT$77:$CW$77,_xlfn.AGGREGATE(15,6,COLUMN($CT$77:$CW$77)-COLUMN($CS$77)/($DF$77:$DI$77=MAX($DF$77:$DI$77)),COLUMNS($CT$77:CW77))),"")</f>
        <v/>
      </c>
      <c r="DN77" s="117">
        <f t="shared" ca="1" si="171"/>
        <v>4</v>
      </c>
      <c r="DO77" s="32">
        <f t="shared" ca="1" si="172"/>
        <v>0</v>
      </c>
      <c r="DP77" s="8" t="str">
        <f t="shared" ca="1" si="106"/>
        <v/>
      </c>
      <c r="DQ77" s="9" t="str">
        <f t="shared" ca="1" si="102"/>
        <v>T</v>
      </c>
      <c r="DR77" s="4" t="str">
        <f t="shared" ca="1" si="103"/>
        <v>T</v>
      </c>
      <c r="DS77" s="4" t="str">
        <f t="shared" ca="1" si="104"/>
        <v>C</v>
      </c>
      <c r="DT77" s="4" t="str">
        <f t="shared" si="99"/>
        <v/>
      </c>
      <c r="DU77" s="4" t="str">
        <f t="shared" ca="1" si="100"/>
        <v/>
      </c>
      <c r="DV77" s="4" t="str">
        <f t="shared" si="101"/>
        <v/>
      </c>
      <c r="DW77" s="1" t="str">
        <f>IF(M76="","",IF(DQ77="B",IF(M76="P",FQ77,""),IF(M75="B",FQ77,"")))</f>
        <v/>
      </c>
      <c r="DX77" s="1" t="str">
        <f>IF(M76="","",IF(DQ77="B",IF(M76="B",FQ77,""),IF(M75="P",FQ77,"")))</f>
        <v/>
      </c>
      <c r="DY77" s="1" t="str">
        <f>IF(M76="","",IF(DR77="C",IF(M76="B",FS77,""),IF(M75="B",FS77,"")))</f>
        <v/>
      </c>
      <c r="DZ77" s="1" t="str">
        <f>IF(M76="","",IF(DR77="C",IF(M76="P",FS77,""),IF(M75="P",FS77,"")))</f>
        <v/>
      </c>
      <c r="EA77" s="1" t="str">
        <f>IF(M76="","",IF(AND(DW77="L5",DZ77="L5",FG77=""),"L0",FF77))</f>
        <v/>
      </c>
      <c r="EB77" s="1" t="str">
        <f>IF(M76="","",IF(AND(DX77="L5",DZ77="L5",FF77=""),"L0",FG77))</f>
        <v/>
      </c>
      <c r="EC77" s="1">
        <f>IF(D77="",0,IF(OR(D77="B",D77="XB"),1,INT(RIGHT(D77))))+IF(I77="",0,IF(OR(I77="B",I77="XB"),1,INT(RIGHT(I77))))+IF(P77="",0,IF(OR(P77="B",P77="XB"),1,INT(RIGHT(P77))))</f>
        <v>0</v>
      </c>
      <c r="ED77" s="1">
        <f>IF(E77="",0,IF(OR(E77="B",E77="XB"),1,INT(RIGHT(E77))))+IF(J77="",0,IF(OR(J77="B",J77="XB"),1,INT(RIGHT(J77))))+IF(Q77="",0,IF(OR(Q77="B",Q77="XB"),1,INT(RIGHT(Q77))))</f>
        <v>0</v>
      </c>
      <c r="EE77" s="9" t="str">
        <f>IF(M77="","",IF(EE76+EF77&gt;=10,10,IF(EE76+EF77&lt;=-10,-10,EE76+EF77)))</f>
        <v/>
      </c>
      <c r="EF77" s="4">
        <f>IF(Z77="",0,IFERROR(VLOOKUP(Z72&amp;Z73&amp;Z74&amp;Z75&amp;Z76&amp;Z77,General!I:J,2,FALSE),0))</f>
        <v>0</v>
      </c>
      <c r="EG77" s="4">
        <f>IF(AC77="",0,IFERROR(VLOOKUP(AC72&amp;AC73&amp;AC74&amp;AC75&amp;AC76&amp;AC77,General!I:J,2,FALSE),0))</f>
        <v>0</v>
      </c>
      <c r="EH77" s="4">
        <f>IF(AF77="",0,IFERROR(VLOOKUP(AF72&amp;AF73&amp;AF74&amp;AF75&amp;AF76&amp;AF77,General!I:J,2,FALSE),0))</f>
        <v>0</v>
      </c>
      <c r="EI77" s="4">
        <f>IF(AI77="",0,IFERROR(VLOOKUP(AI72&amp;AI73&amp;AI74&amp;AI75&amp;AI76&amp;AI77,General!I:J,2,FALSE),0))</f>
        <v>0</v>
      </c>
      <c r="EJ77" s="4">
        <f>IF(AL77="",0,IFERROR(VLOOKUP(AL72&amp;AL73&amp;AL74&amp;AL75&amp;AL76&amp;AL77,General!I:J,2,FALSE),0))</f>
        <v>0</v>
      </c>
      <c r="EK77" s="4">
        <f>IF(AO77="",0,IFERROR(VLOOKUP(AO72&amp;AO73&amp;AO74&amp;AO75&amp;AO76&amp;AO77,General!I:J,2,FALSE),0))</f>
        <v>0</v>
      </c>
      <c r="EL77" s="4">
        <f>IF(AR77="",0,IFERROR(VLOOKUP(AR72&amp;AR73&amp;AR74&amp;AR75&amp;AR76&amp;AR77,General!I:J,2,FALSE),0))</f>
        <v>0</v>
      </c>
      <c r="EM77" s="4">
        <f>IF(AU77="",0,IFERROR(VLOOKUP(AU72&amp;AU73&amp;AU74&amp;AU75&amp;AU76&amp;AU77,General!I:J,2,FALSE),0))</f>
        <v>0</v>
      </c>
      <c r="EN77" s="4">
        <f>IF(AX77="",0,IFERROR(VLOOKUP(AX72&amp;AX73&amp;AX74&amp;AX75&amp;AX76&amp;AX77,General!I:J,2,FALSE),0))</f>
        <v>0</v>
      </c>
      <c r="EO77" s="4">
        <f>IF(BA77="",0,IFERROR(VLOOKUP(BA72&amp;BA73&amp;BA74&amp;BA75&amp;BA76&amp;BA77,General!I:J,2,FALSE),0))</f>
        <v>0</v>
      </c>
      <c r="EP77" s="4">
        <f>IF(BD77="",0,IFERROR(VLOOKUP(BD72&amp;BD73&amp;BD74&amp;BD75&amp;BD76&amp;BD77,General!I:J,2,FALSE),0))</f>
        <v>0</v>
      </c>
      <c r="EQ77" s="4">
        <f>IF(BG77="",0,IFERROR(VLOOKUP(BG72&amp;BG73&amp;BG74&amp;BG75&amp;BG76&amp;BG77,General!I:J,2,FALSE),0))</f>
        <v>0</v>
      </c>
      <c r="ER77" s="4">
        <f>IF(BJ77="",0,IFERROR(VLOOKUP(BJ72&amp;BJ73&amp;BJ74&amp;BJ75&amp;BJ76&amp;BJ77,General!I:J,2,FALSE),0))</f>
        <v>0</v>
      </c>
      <c r="ES77" s="4">
        <f>IF(BM77="",0,IFERROR(VLOOKUP(BM72&amp;BM73&amp;BM74&amp;BM75&amp;BM76&amp;BM77,General!I:J,2,FALSE),0))</f>
        <v>0</v>
      </c>
      <c r="ET77" s="4">
        <f>IF(BP77="",0,IFERROR(VLOOKUP(BP72&amp;BP73&amp;BP74&amp;BP75&amp;BP76&amp;BP77,General!I:J,2,FALSE),0))</f>
        <v>0</v>
      </c>
      <c r="EU77" s="4">
        <f>IF(BS77="",0,IFERROR(VLOOKUP(BS72&amp;BS73&amp;BS74&amp;BS75&amp;BS76&amp;BS77,General!I:J,2,FALSE),0))</f>
        <v>0</v>
      </c>
      <c r="EV77" s="8">
        <f>IF(BV77="",0,IFERROR(VLOOKUP(BV72&amp;BV73&amp;BV74&amp;BV75&amp;BV76&amp;BV77,General!I:J,2,FALSE),0))</f>
        <v>0</v>
      </c>
      <c r="EW77" s="1" t="str">
        <f>IF(M76="","",IF(FE76="R","S",IF(EW76="S","C",IF(S76&gt;=0,"S","C"))))</f>
        <v/>
      </c>
      <c r="EX77" s="1" t="str">
        <f>IF(OR(F73&amp;F74&amp;F75="WLW",F74&amp;F75="WW"),"Y","N")</f>
        <v>N</v>
      </c>
      <c r="EY77" s="1" t="str">
        <f ca="1">IF(OR(K73&amp;K74&amp;K75="WLW",K74&amp;K75="WW"),"Y","N")</f>
        <v>N</v>
      </c>
      <c r="EZ77" s="1" t="str">
        <f>IF(OR(R73&amp;R74&amp;R75="WLW",R74&amp;R75="WW"),"Y","N")</f>
        <v>N</v>
      </c>
      <c r="FA77" s="1" t="str">
        <f>IF(M76="","",IF(EW77="S",1,FA76+1))</f>
        <v/>
      </c>
      <c r="FB77" s="14" t="str">
        <f ca="1">IF(FB76="Y","N",IF(M76="","",(IF(AND(F76&amp;F77="WW",OR(EW76&amp;EW77="SC",EW76&amp;EW77="CC")),"Y",IF(AND(F75&amp;F76&amp;F77="WLW",FQ77&lt;&gt;"B",OR(EW75&amp;EW76&amp;EW77="SCC",EW75&amp;EW76&amp;EW77="CCC")),"Y","N")))))</f>
        <v/>
      </c>
      <c r="FC77" s="1" t="str">
        <f ca="1">IF(FC76="Y","N",IF(M76="","",IF(AND(K76&amp;K77="WW",OR(EW76&amp;EW77="SC",EW76&amp;EW77="CC")),"Y",IF(AND(K75&amp;K76&amp;K77="WLW",FS77&lt;&gt;"B",OR(EW75&amp;EW76&amp;EW77="SCC",EW75&amp;EW76&amp;EW77="CCC")),"Y","N"))))</f>
        <v/>
      </c>
      <c r="FD77" s="1" t="str">
        <f ca="1">IF(FD76="Y","N",IF(M76="","",IF(AND(R76&amp;R77="WW",OR(EW76&amp;EW77="SC",EW76&amp;EW77="CC")),"Y",IF(AND(R75&amp;R76&amp;R77="WLW",FU77&lt;&gt;"B",OR(EW75&amp;EW76&amp;EW77="SCC",EW75&amp;EW76&amp;EW77="CCC")),"Y","N"))))</f>
        <v/>
      </c>
      <c r="FE77" s="1" t="str">
        <f>IF(M76="","",IF(AND(S77&lt;0,FA77&gt;2,S77&gt;=(2-FA77)),"R","N"))</f>
        <v/>
      </c>
      <c r="FF77" s="1" t="str">
        <f>IF(M76="","",IF(DS77="B",IF(M76="P",FU77,""),IF(M76="B",FU77,"")))</f>
        <v/>
      </c>
      <c r="FG77" s="1" t="str">
        <f>IF(M76="","",IF(DS77="B",IF(M76="B",FU77,""),IF(M76="P",FU77,"")))</f>
        <v/>
      </c>
      <c r="FH77" s="1" t="str">
        <f>IF(M77="P",IF(FH76="",1,FH76+1),"")</f>
        <v/>
      </c>
      <c r="FI77" s="1" t="str">
        <f>IF(M77="B",IF(FI76="",1,FI76+1),"")</f>
        <v/>
      </c>
      <c r="FJ77" s="1" t="str">
        <f t="shared" si="92"/>
        <v>00000</v>
      </c>
      <c r="FK77" s="1" t="str">
        <f t="shared" si="93"/>
        <v>00000</v>
      </c>
      <c r="FL77" s="1" t="str">
        <f t="shared" si="94"/>
        <v>000000</v>
      </c>
      <c r="FM77" s="1" t="str">
        <f t="shared" si="95"/>
        <v>000000</v>
      </c>
      <c r="FN77" s="1" t="str">
        <f t="shared" si="96"/>
        <v>B</v>
      </c>
      <c r="FO77" s="1" t="str">
        <f t="shared" si="161"/>
        <v>B</v>
      </c>
      <c r="FP77" s="1" t="str">
        <f>IF(DW76="",DX76,DW76)&amp;F76</f>
        <v/>
      </c>
      <c r="FQ77" s="1">
        <f t="shared" ca="1" si="162"/>
        <v>0</v>
      </c>
      <c r="FR77" s="1" t="str">
        <f ca="1">IF(DY76="",DZ76,DY76)&amp;K76</f>
        <v/>
      </c>
      <c r="FS77" s="1">
        <f t="shared" ca="1" si="163"/>
        <v>0</v>
      </c>
      <c r="FT77" s="1" t="str">
        <f>IF(EA76="",EB76,EA76)&amp;R76</f>
        <v/>
      </c>
      <c r="FU77" s="1">
        <f t="shared" ca="1" si="164"/>
        <v>0</v>
      </c>
      <c r="FV77" s="1" t="str">
        <f t="shared" ca="1" si="165"/>
        <v>0</v>
      </c>
      <c r="FW77" s="1" t="str">
        <f t="shared" ca="1" si="166"/>
        <v>0</v>
      </c>
      <c r="FX77" s="1" t="str">
        <f t="shared" ca="1" si="167"/>
        <v>0</v>
      </c>
      <c r="GA77" s="1">
        <f>General!A75</f>
        <v>0</v>
      </c>
      <c r="GB77" s="1">
        <f>General!B75</f>
        <v>0</v>
      </c>
      <c r="GC77" s="1">
        <f>General!C75</f>
        <v>0</v>
      </c>
      <c r="GD77" s="1">
        <f>General!D75</f>
        <v>0</v>
      </c>
      <c r="GF77" s="1" t="str">
        <f>General!F75</f>
        <v>LLWWLL</v>
      </c>
      <c r="GG77" s="1">
        <f>General!G75</f>
        <v>-3</v>
      </c>
    </row>
    <row r="78" spans="1:189" ht="15.75" thickBot="1">
      <c r="A78" s="1">
        <v>69</v>
      </c>
      <c r="B78" s="9" t="str">
        <f>IF(M77="","",IF(EC78=ED78,"NB",IF(EC78&gt;ED78,"P"&amp;(EC78-ED78),"B"&amp;(ED78-EC78))))</f>
        <v/>
      </c>
      <c r="C78" s="49" t="str">
        <f t="shared" ca="1" si="98"/>
        <v/>
      </c>
      <c r="D78" s="44" t="str">
        <f t="shared" si="107"/>
        <v/>
      </c>
      <c r="E78" s="45" t="str">
        <f t="shared" si="108"/>
        <v/>
      </c>
      <c r="F78" s="8" t="str">
        <f t="shared" si="105"/>
        <v/>
      </c>
      <c r="H78" s="52"/>
      <c r="I78" s="44"/>
      <c r="J78" s="25" t="str">
        <f t="shared" si="109"/>
        <v/>
      </c>
      <c r="K78" s="13" t="str">
        <f t="shared" ca="1" si="110"/>
        <v/>
      </c>
      <c r="L78" s="30"/>
      <c r="M78" s="16"/>
      <c r="O78" s="9" t="str">
        <f>IF(M77="","",VLOOKUP(CZ78,General!U:V,2,FALSE))</f>
        <v/>
      </c>
      <c r="P78" s="12" t="str">
        <f>IF(M77="","",IF(W78="P",FU78,""))</f>
        <v/>
      </c>
      <c r="Q78" s="25" t="str">
        <f>IF(M77="","",IF(W78="B",FU78,""))</f>
        <v/>
      </c>
      <c r="R78" s="43" t="str">
        <f t="shared" si="111"/>
        <v/>
      </c>
      <c r="S78" s="43">
        <f t="shared" ca="1" si="112"/>
        <v>-1</v>
      </c>
      <c r="T78" s="56" t="str">
        <f>IF(M77="","",IF(EW78="S","",IF(S78&gt;=0,S78,IF(FE78="R",S78,""))))</f>
        <v/>
      </c>
      <c r="U78" s="43" t="str">
        <f>IF(M78="","",IF(T78="",SUM($T$5:$T78)+S78,SUM($T$5:$T78)))</f>
        <v/>
      </c>
      <c r="V78" s="67" t="str">
        <f t="shared" si="97"/>
        <v/>
      </c>
      <c r="W78" s="80" t="str" cm="1">
        <f t="array" aca="1" ref="W78" ca="1">IF(M77="","",INDIRECT(CZ78&amp; CR78))</f>
        <v/>
      </c>
      <c r="X78" s="72" t="str" cm="1">
        <f t="array" aca="1" ref="X78" ca="1">IF(M77="","",INDIRECT(VLOOKUP(CZ78,General!R:T,3,FALSE) &amp; CR78))</f>
        <v/>
      </c>
      <c r="Y78" s="80" t="str">
        <f>IF(M77="","",FN78)</f>
        <v/>
      </c>
      <c r="Z78" s="70" t="str">
        <f t="shared" si="113"/>
        <v/>
      </c>
      <c r="AA78" s="81" t="str">
        <f>IF(M78="","",IF(EE77+EF78&gt;=10,10,IF(EE77+EF78&lt;=-10,-10,EE77+EF78)))</f>
        <v/>
      </c>
      <c r="AB78" s="80" t="str">
        <f>IF(M77="","",IF(FN78="B","P","B"))</f>
        <v/>
      </c>
      <c r="AC78" s="70" t="str">
        <f t="shared" si="114"/>
        <v/>
      </c>
      <c r="AD78" s="81" t="str">
        <f>IF(M78="","",IF(AD77+EG78&gt;=10,10,IF(AD77+EG78&lt;=-10,-10,AD77+EG78)))</f>
        <v/>
      </c>
      <c r="AE78" s="80" t="str">
        <f>IF(M77="","",FO78)</f>
        <v/>
      </c>
      <c r="AF78" s="70" t="str">
        <f t="shared" si="115"/>
        <v/>
      </c>
      <c r="AG78" s="81" t="str">
        <f>IF(M78="","",IF(AG77+EH78&gt;=10,10,IF(AG77+EH78&lt;=-10,-10,AG77+EH78)))</f>
        <v/>
      </c>
      <c r="AH78" s="80" t="str">
        <f>IF(M77="","",IF(FO78="B","P","B"))</f>
        <v/>
      </c>
      <c r="AI78" s="70" t="str">
        <f t="shared" si="116"/>
        <v/>
      </c>
      <c r="AJ78" s="81" t="str">
        <f>IF(M78="","",IF(AJ77+EI78&gt;=10,10,IF(AJ77+EI78&lt;=-10,-10,AJ77+EI78)))</f>
        <v/>
      </c>
      <c r="AK78" s="80" t="str">
        <f t="shared" si="168"/>
        <v/>
      </c>
      <c r="AL78" s="70" t="str">
        <f t="shared" si="117"/>
        <v/>
      </c>
      <c r="AM78" s="81" t="str">
        <f>IF(M78="","",IF(AM77+EJ78&gt;=10,10,IF(AM77+EJ78&lt;=-10,-10,AM77+EJ78)))</f>
        <v/>
      </c>
      <c r="AN78" s="80" t="str">
        <f t="shared" si="118"/>
        <v/>
      </c>
      <c r="AO78" s="70" t="str">
        <f t="shared" si="119"/>
        <v/>
      </c>
      <c r="AP78" s="81" t="str">
        <f>IF(M78="","",IF(AP77+EK78&gt;=10,10,IF(AP77+EK78&lt;=-10,-10,AP77+EK78)))</f>
        <v/>
      </c>
      <c r="AQ78" s="80" t="str">
        <f t="shared" si="120"/>
        <v/>
      </c>
      <c r="AR78" s="70" t="str">
        <f t="shared" si="121"/>
        <v/>
      </c>
      <c r="AS78" s="81" t="str">
        <f>IF(M78="","",IF(AS77+EL78&gt;=10,10,IF(AS77+EL78&lt;=-10,-10,AS77+EL78)))</f>
        <v/>
      </c>
      <c r="AT78" s="80" t="str">
        <f t="shared" si="122"/>
        <v/>
      </c>
      <c r="AU78" s="70" t="str">
        <f t="shared" si="123"/>
        <v/>
      </c>
      <c r="AV78" s="81" t="str">
        <f>IF(M78="","",IF(AV77+EM78&gt;=10,10,IF(AV77+EM78&lt;=-10,-10,AV77+EM78)))</f>
        <v/>
      </c>
      <c r="AW78" s="80" t="str">
        <f t="shared" si="124"/>
        <v/>
      </c>
      <c r="AX78" s="70" t="str">
        <f t="shared" si="125"/>
        <v/>
      </c>
      <c r="AY78" s="81" t="str">
        <f>IF(M78="","",IF(AY77+EN78&gt;=10,10,IF(AY77+EN78&lt;=-10,-10,AY77+EN78)))</f>
        <v/>
      </c>
      <c r="AZ78" s="80" t="str">
        <f t="shared" si="126"/>
        <v/>
      </c>
      <c r="BA78" s="70" t="str">
        <f t="shared" si="127"/>
        <v/>
      </c>
      <c r="BB78" s="81" t="str">
        <f>IF(M78="","",IF(BB77+EO78&gt;=10,10,IF(BB77+EO78&lt;=-10,-10,BB77+EO78)))</f>
        <v/>
      </c>
      <c r="BC78" s="80" t="str">
        <f t="shared" si="128"/>
        <v/>
      </c>
      <c r="BD78" s="70" t="str">
        <f t="shared" si="129"/>
        <v/>
      </c>
      <c r="BE78" s="81" t="str">
        <f>IF(M78="","",IF(BE77+EP78&gt;=10,10,IF(BE77+EP78&lt;=-10,-10,BE77+EP78)))</f>
        <v/>
      </c>
      <c r="BF78" s="80" t="str">
        <f t="shared" si="130"/>
        <v/>
      </c>
      <c r="BG78" s="70" t="str">
        <f t="shared" si="131"/>
        <v/>
      </c>
      <c r="BH78" s="81" t="str">
        <f>IF(M78="","",IF(BH77+EQ78&gt;=10,10,IF(BH77+EQ78&lt;=-10,-10,BH77+EQ78)))</f>
        <v/>
      </c>
      <c r="BI78" s="80" t="str">
        <f t="shared" si="132"/>
        <v/>
      </c>
      <c r="BJ78" s="70" t="str">
        <f t="shared" si="133"/>
        <v/>
      </c>
      <c r="BK78" s="81" t="str">
        <f>IF(M78="","",IF(BK77+ER78&gt;=10,10,IF(BK77+ER78&lt;=-10,-10,BK77+ER78)))</f>
        <v/>
      </c>
      <c r="BL78" s="80" t="str">
        <f t="shared" si="134"/>
        <v/>
      </c>
      <c r="BM78" s="70" t="str">
        <f t="shared" si="135"/>
        <v/>
      </c>
      <c r="BN78" s="81" t="str">
        <f>IF(M78="","",IF(BN77+ES78&gt;=10,10,IF(BN77+ES78&lt;=-10,-10,BN77+ES78)))</f>
        <v/>
      </c>
      <c r="BO78" s="80" t="str">
        <f t="shared" si="136"/>
        <v/>
      </c>
      <c r="BP78" s="70" t="str">
        <f t="shared" si="137"/>
        <v/>
      </c>
      <c r="BQ78" s="81" t="str">
        <f>IF(M78="","",IF(BQ77+ET78&gt;=10,10,IF(BQ77+ET78&lt;=-10,-10,BQ77+ET78)))</f>
        <v/>
      </c>
      <c r="BR78" s="80" t="str">
        <f t="shared" si="138"/>
        <v/>
      </c>
      <c r="BS78" s="70" t="str">
        <f t="shared" si="139"/>
        <v/>
      </c>
      <c r="BT78" s="81" t="str">
        <f>IF(M78="","",IF(BT77+EU78&gt;=10,10,IF(BT77+EU78&lt;=-10,-10,BT77+EU78)))</f>
        <v/>
      </c>
      <c r="BU78" s="80" t="str">
        <f t="shared" si="140"/>
        <v/>
      </c>
      <c r="BV78" s="70" t="str">
        <f t="shared" si="141"/>
        <v/>
      </c>
      <c r="BW78" s="81" t="str">
        <f>IF(M78="","",IF(BW77+EV78&gt;=10,10,IF(BW77+EV78&lt;=-10,-10,BW77+EV78)))</f>
        <v/>
      </c>
      <c r="BX78" s="70">
        <f t="shared" si="142"/>
        <v>0</v>
      </c>
      <c r="BY78" s="70">
        <f t="shared" si="143"/>
        <v>0</v>
      </c>
      <c r="BZ78" s="72"/>
      <c r="CA78" s="80" t="str">
        <f t="shared" si="144"/>
        <v/>
      </c>
      <c r="CB78" s="70" t="str">
        <f t="shared" si="145"/>
        <v/>
      </c>
      <c r="CC78" s="70" t="str">
        <f t="shared" si="146"/>
        <v/>
      </c>
      <c r="CD78" s="70" t="str">
        <f t="shared" si="147"/>
        <v/>
      </c>
      <c r="CE78" s="70" t="str">
        <f t="shared" si="148"/>
        <v/>
      </c>
      <c r="CF78" s="70" t="str">
        <f t="shared" si="149"/>
        <v/>
      </c>
      <c r="CG78" s="70" t="str">
        <f t="shared" si="150"/>
        <v/>
      </c>
      <c r="CH78" s="70" t="str">
        <f t="shared" si="151"/>
        <v/>
      </c>
      <c r="CI78" s="70" t="str">
        <f t="shared" si="152"/>
        <v/>
      </c>
      <c r="CJ78" s="70" t="str">
        <f t="shared" si="153"/>
        <v/>
      </c>
      <c r="CK78" s="70" t="str">
        <f t="shared" si="154"/>
        <v/>
      </c>
      <c r="CL78" s="70" t="str">
        <f t="shared" si="155"/>
        <v/>
      </c>
      <c r="CM78" s="70" t="str">
        <f t="shared" si="156"/>
        <v/>
      </c>
      <c r="CN78" s="70" t="str">
        <f t="shared" si="157"/>
        <v/>
      </c>
      <c r="CO78" s="70" t="str">
        <f t="shared" si="158"/>
        <v/>
      </c>
      <c r="CP78" s="70" t="str">
        <f t="shared" si="159"/>
        <v/>
      </c>
      <c r="CQ78" s="72" t="str">
        <f t="shared" si="160"/>
        <v/>
      </c>
      <c r="CR78" s="9">
        <v>78</v>
      </c>
      <c r="CS78" s="32">
        <f t="shared" si="82"/>
        <v>73</v>
      </c>
      <c r="CT78" s="9" t="str" cm="1">
        <f t="array" ref="CT78">IFERROR(INDEX($CA$4:$CQ$4,_xlfn.AGGREGATE(15,6,COLUMN($CA$4:$CQ$4)-COLUMN($BZ$1)/($CA$78:$CQ$78=MAX($CA$78:$CQ$78)),COLUMNS(CQ$4:$CQ4))),"")</f>
        <v/>
      </c>
      <c r="CU78" s="4" t="str" cm="1">
        <f t="array" ref="CU78">IFERROR(INDEX($CA$4:$CQ$4,_xlfn.AGGREGATE(15,6,COLUMN($CA$4:$CQ$4)-COLUMN($BZ$1)/($CA$78:$CQ$78=MAX($CA$78:$CQ$78)),COLUMNS($CQ$4:CR4))),"")</f>
        <v/>
      </c>
      <c r="CV78" s="4" t="str" cm="1">
        <f t="array" ref="CV78">IFERROR(INDEX($CA$4:$CQ$4,_xlfn.AGGREGATE(15,6,COLUMN($CA$4:$CQ$4)-COLUMN($BZ$1)/($CA$78:$CQ$78=MAX($CA$78:$CQ$78)),COLUMNS($CQ$4:CS4))),"")</f>
        <v/>
      </c>
      <c r="CW78" s="8" t="str" cm="1">
        <f t="array" ref="CW78">IFERROR(INDEX($CA$4:$CQ$4,_xlfn.AGGREGATE(15,6,COLUMN($CA$4:$CQ$4)-COLUMN($BZ$1)/($CA$78:$CQ$78=MAX($CA$78:$CQ$78)),COLUMNS($CQ$4:CT4))),"")</f>
        <v/>
      </c>
      <c r="CX78" s="106" t="str">
        <f t="shared" ca="1" si="169"/>
        <v/>
      </c>
      <c r="CY78" s="4" t="str">
        <f t="shared" ca="1" si="170"/>
        <v>R</v>
      </c>
      <c r="CZ78" s="4" t="str">
        <f t="shared" ca="1" si="173"/>
        <v/>
      </c>
      <c r="DA78" s="8"/>
      <c r="DB78" s="9" t="str">
        <f>IFERROR(VLOOKUP(CT78,General!R:S,2,FALSE),"")</f>
        <v/>
      </c>
      <c r="DC78" s="4" t="str">
        <f>IFERROR(VLOOKUP(CU78,General!R:S,2,FALSE),"")</f>
        <v/>
      </c>
      <c r="DD78" s="4" t="str">
        <f>IFERROR(VLOOKUP(CV78,General!R:S,2,FALSE),"")</f>
        <v/>
      </c>
      <c r="DE78" s="8" t="str">
        <f>IFERROR(VLOOKUP(CW78,General!R:S,2,FALSE),"")</f>
        <v/>
      </c>
      <c r="DF78" s="9">
        <f ca="1">IF(CT78="",-1,COUNTIF(INDIRECT(DB78&amp;$CR$10):INDIRECT(DB78&amp;CR78),"Y"))</f>
        <v>-1</v>
      </c>
      <c r="DG78" s="4">
        <f ca="1">IF(CU78="",-1,COUNTIF(INDIRECT(DC78&amp;$CR$10):INDIRECT(DC78&amp;CR78),"Y"))</f>
        <v>-1</v>
      </c>
      <c r="DH78" s="4">
        <f ca="1">IF(CV78="",-1,COUNTIF(INDIRECT(DD78&amp;$CR$10):INDIRECT(DD78&amp;CR78),"Y"))</f>
        <v>-1</v>
      </c>
      <c r="DI78" s="32">
        <f ca="1">IF(CW78="",-1,COUNTIF(INDIRECT(DE78&amp;$CR$10):INDIRECT(DE78&amp;CR78),"Y"))</f>
        <v>-1</v>
      </c>
      <c r="DJ78" s="9" t="str" cm="1">
        <f t="array" aca="1" ref="DJ78" ca="1">IFERROR(INDEX($CT$78:$CW$78,_xlfn.AGGREGATE(15,6,COLUMN($CT$78:$CW$78)-COLUMN($CS$78)/($DF$78:$DI$78=MAX($DF$78:$DI$78)),COLUMNS($CT$78:CT78))),"")</f>
        <v/>
      </c>
      <c r="DK78" s="9" t="str" cm="1">
        <f t="array" aca="1" ref="DK78" ca="1">IFERROR(INDEX($CT$78:$CW$78,_xlfn.AGGREGATE(15,6,COLUMN($CT$78:$CW$78)-COLUMN($CS$78)/($DF$78:$DI$78=MAX($DF$78:$DI$78)),COLUMNS($CT$78:CU78))),"")</f>
        <v/>
      </c>
      <c r="DL78" s="9" t="str" cm="1">
        <f t="array" aca="1" ref="DL78" ca="1">IFERROR(INDEX($CT$78:$CW$78,_xlfn.AGGREGATE(15,6,COLUMN($CT$78:$CW$78)-COLUMN($CS$78)/($DF$78:$DI$78=MAX($DF$78:$DI$78)),COLUMNS($CT$78:CV78))),"")</f>
        <v/>
      </c>
      <c r="DM78" s="9" t="str" cm="1">
        <f t="array" aca="1" ref="DM78" ca="1">IFERROR(INDEX($CT$78:$CW$78,_xlfn.AGGREGATE(15,6,COLUMN($CT$78:$CW$78)-COLUMN($CS$78)/($DF$78:$DI$78=MAX($DF$78:$DI$78)),COLUMNS($CT$78:CW78))),"")</f>
        <v/>
      </c>
      <c r="DN78" s="117">
        <f t="shared" ca="1" si="171"/>
        <v>4</v>
      </c>
      <c r="DO78" s="32">
        <f t="shared" ca="1" si="172"/>
        <v>0</v>
      </c>
      <c r="DP78" s="8" t="str">
        <f t="shared" ca="1" si="106"/>
        <v/>
      </c>
      <c r="DQ78" s="9" t="str">
        <f t="shared" ca="1" si="102"/>
        <v>T</v>
      </c>
      <c r="DR78" s="4" t="str">
        <f t="shared" ca="1" si="103"/>
        <v>T</v>
      </c>
      <c r="DS78" s="4" t="str">
        <f t="shared" ca="1" si="104"/>
        <v>C</v>
      </c>
      <c r="DT78" s="4" t="str">
        <f t="shared" si="99"/>
        <v/>
      </c>
      <c r="DU78" s="4" t="str">
        <f t="shared" ca="1" si="100"/>
        <v/>
      </c>
      <c r="DV78" s="4" t="str">
        <f t="shared" si="101"/>
        <v/>
      </c>
      <c r="DW78" s="1" t="str">
        <f>IF(M77="","",IF(DQ78="B",IF(M77="P",FQ78,""),IF(M76="B",FQ78,"")))</f>
        <v/>
      </c>
      <c r="DX78" s="1" t="str">
        <f>IF(M77="","",IF(DQ78="B",IF(M77="B",FQ78,""),IF(M76="P",FQ78,"")))</f>
        <v/>
      </c>
      <c r="DY78" s="1" t="str">
        <f>IF(M77="","",IF(DR78="C",IF(M77="B",FS78,""),IF(M76="B",FS78,"")))</f>
        <v/>
      </c>
      <c r="DZ78" s="1" t="str">
        <f>IF(M77="","",IF(DR78="C",IF(M77="P",FS78,""),IF(M76="P",FS78,"")))</f>
        <v/>
      </c>
      <c r="EA78" s="1" t="str">
        <f>IF(M77="","",IF(AND(DW78="L5",DZ78="L5",FG78=""),"L0",FF78))</f>
        <v/>
      </c>
      <c r="EB78" s="1" t="str">
        <f>IF(M77="","",IF(AND(DX78="L5",DZ78="L5",FF78=""),"L0",FG78))</f>
        <v/>
      </c>
      <c r="EC78" s="1">
        <f>IF(D78="",0,IF(OR(D78="B",D78="XB"),1,INT(RIGHT(D78))))+IF(I78="",0,IF(OR(I78="B",I78="XB"),1,INT(RIGHT(I78))))+IF(P78="",0,IF(OR(P78="B",P78="XB"),1,INT(RIGHT(P78))))</f>
        <v>0</v>
      </c>
      <c r="ED78" s="1">
        <f>IF(E78="",0,IF(OR(E78="B",E78="XB"),1,INT(RIGHT(E78))))+IF(J78="",0,IF(OR(J78="B",J78="XB"),1,INT(RIGHT(J78))))+IF(Q78="",0,IF(OR(Q78="B",Q78="XB"),1,INT(RIGHT(Q78))))</f>
        <v>0</v>
      </c>
      <c r="EE78" s="9" t="str">
        <f>IF(M78="","",IF(EE77+EF78&gt;=10,10,IF(EE77+EF78&lt;=-10,-10,EE77+EF78)))</f>
        <v/>
      </c>
      <c r="EF78" s="4">
        <f>IF(Z78="",0,IFERROR(VLOOKUP(Z73&amp;Z74&amp;Z75&amp;Z76&amp;Z77&amp;Z78,General!I:J,2,FALSE),0))</f>
        <v>0</v>
      </c>
      <c r="EG78" s="4">
        <f>IF(AC78="",0,IFERROR(VLOOKUP(AC73&amp;AC74&amp;AC75&amp;AC76&amp;AC77&amp;AC78,General!I:J,2,FALSE),0))</f>
        <v>0</v>
      </c>
      <c r="EH78" s="4">
        <f>IF(AF78="",0,IFERROR(VLOOKUP(AF73&amp;AF74&amp;AF75&amp;AF76&amp;AF77&amp;AF78,General!I:J,2,FALSE),0))</f>
        <v>0</v>
      </c>
      <c r="EI78" s="4">
        <f>IF(AI78="",0,IFERROR(VLOOKUP(AI73&amp;AI74&amp;AI75&amp;AI76&amp;AI77&amp;AI78,General!I:J,2,FALSE),0))</f>
        <v>0</v>
      </c>
      <c r="EJ78" s="4">
        <f>IF(AL78="",0,IFERROR(VLOOKUP(AL73&amp;AL74&amp;AL75&amp;AL76&amp;AL77&amp;AL78,General!I:J,2,FALSE),0))</f>
        <v>0</v>
      </c>
      <c r="EK78" s="4">
        <f>IF(AO78="",0,IFERROR(VLOOKUP(AO73&amp;AO74&amp;AO75&amp;AO76&amp;AO77&amp;AO78,General!I:J,2,FALSE),0))</f>
        <v>0</v>
      </c>
      <c r="EL78" s="4">
        <f>IF(AR78="",0,IFERROR(VLOOKUP(AR73&amp;AR74&amp;AR75&amp;AR76&amp;AR77&amp;AR78,General!I:J,2,FALSE),0))</f>
        <v>0</v>
      </c>
      <c r="EM78" s="4">
        <f>IF(AU78="",0,IFERROR(VLOOKUP(AU73&amp;AU74&amp;AU75&amp;AU76&amp;AU77&amp;AU78,General!I:J,2,FALSE),0))</f>
        <v>0</v>
      </c>
      <c r="EN78" s="4">
        <f>IF(AX78="",0,IFERROR(VLOOKUP(AX73&amp;AX74&amp;AX75&amp;AX76&amp;AX77&amp;AX78,General!I:J,2,FALSE),0))</f>
        <v>0</v>
      </c>
      <c r="EO78" s="4">
        <f>IF(BA78="",0,IFERROR(VLOOKUP(BA73&amp;BA74&amp;BA75&amp;BA76&amp;BA77&amp;BA78,General!I:J,2,FALSE),0))</f>
        <v>0</v>
      </c>
      <c r="EP78" s="4">
        <f>IF(BD78="",0,IFERROR(VLOOKUP(BD73&amp;BD74&amp;BD75&amp;BD76&amp;BD77&amp;BD78,General!I:J,2,FALSE),0))</f>
        <v>0</v>
      </c>
      <c r="EQ78" s="4">
        <f>IF(BG78="",0,IFERROR(VLOOKUP(BG73&amp;BG74&amp;BG75&amp;BG76&amp;BG77&amp;BG78,General!I:J,2,FALSE),0))</f>
        <v>0</v>
      </c>
      <c r="ER78" s="4">
        <f>IF(BJ78="",0,IFERROR(VLOOKUP(BJ73&amp;BJ74&amp;BJ75&amp;BJ76&amp;BJ77&amp;BJ78,General!I:J,2,FALSE),0))</f>
        <v>0</v>
      </c>
      <c r="ES78" s="4">
        <f>IF(BM78="",0,IFERROR(VLOOKUP(BM73&amp;BM74&amp;BM75&amp;BM76&amp;BM77&amp;BM78,General!I:J,2,FALSE),0))</f>
        <v>0</v>
      </c>
      <c r="ET78" s="4">
        <f>IF(BP78="",0,IFERROR(VLOOKUP(BP73&amp;BP74&amp;BP75&amp;BP76&amp;BP77&amp;BP78,General!I:J,2,FALSE),0))</f>
        <v>0</v>
      </c>
      <c r="EU78" s="4">
        <f>IF(BS78="",0,IFERROR(VLOOKUP(BS73&amp;BS74&amp;BS75&amp;BS76&amp;BS77&amp;BS78,General!I:J,2,FALSE),0))</f>
        <v>0</v>
      </c>
      <c r="EV78" s="8">
        <f>IF(BV78="",0,IFERROR(VLOOKUP(BV73&amp;BV74&amp;BV75&amp;BV76&amp;BV77&amp;BV78,General!I:J,2,FALSE),0))</f>
        <v>0</v>
      </c>
      <c r="EW78" s="1" t="str">
        <f>IF(M77="","",IF(FE77="R","S",IF(EW77="S","C",IF(S77&gt;=0,"S","C"))))</f>
        <v/>
      </c>
      <c r="EX78" s="1" t="str">
        <f>IF(OR(F74&amp;F75&amp;F76="WLW",F75&amp;F76="WW"),"Y","N")</f>
        <v>N</v>
      </c>
      <c r="EY78" s="1" t="str">
        <f ca="1">IF(OR(K74&amp;K75&amp;K76="WLW",K75&amp;K76="WW"),"Y","N")</f>
        <v>N</v>
      </c>
      <c r="EZ78" s="1" t="str">
        <f>IF(OR(R74&amp;R75&amp;R76="WLW",R75&amp;R76="WW"),"Y","N")</f>
        <v>N</v>
      </c>
      <c r="FA78" s="1" t="str">
        <f>IF(M77="","",IF(EW78="S",1,FA77+1))</f>
        <v/>
      </c>
      <c r="FB78" s="14" t="str">
        <f ca="1">IF(FB77="Y","N",IF(M77="","",(IF(AND(F77&amp;F78="WW",OR(EW77&amp;EW78="SC",EW77&amp;EW78="CC")),"Y",IF(AND(F76&amp;F77&amp;F78="WLW",FQ78&lt;&gt;"B",OR(EW76&amp;EW77&amp;EW78="SCC",EW76&amp;EW77&amp;EW78="CCC")),"Y","N")))))</f>
        <v/>
      </c>
      <c r="FC78" s="1" t="str">
        <f ca="1">IF(FC77="Y","N",IF(M77="","",IF(AND(K77&amp;K78="WW",OR(EW77&amp;EW78="SC",EW77&amp;EW78="CC")),"Y",IF(AND(K76&amp;K77&amp;K78="WLW",FS78&lt;&gt;"B",OR(EW76&amp;EW77&amp;EW78="SCC",EW76&amp;EW77&amp;EW78="CCC")),"Y","N"))))</f>
        <v/>
      </c>
      <c r="FD78" s="1" t="str">
        <f ca="1">IF(FD77="Y","N",IF(M77="","",IF(AND(R77&amp;R78="WW",OR(EW77&amp;EW78="SC",EW77&amp;EW78="CC")),"Y",IF(AND(R76&amp;R77&amp;R78="WLW",FU78&lt;&gt;"B",OR(EW76&amp;EW77&amp;EW78="SCC",EW76&amp;EW77&amp;EW78="CCC")),"Y","N"))))</f>
        <v/>
      </c>
      <c r="FE78" s="1" t="str">
        <f>IF(M77="","",IF(AND(S78&lt;0,FA78&gt;2,S78&gt;=(2-FA78)),"R","N"))</f>
        <v/>
      </c>
      <c r="FF78" s="1" t="str">
        <f>IF(M77="","",IF(DS78="B",IF(M77="P",FU78,""),IF(M77="B",FU78,"")))</f>
        <v/>
      </c>
      <c r="FG78" s="1" t="str">
        <f>IF(M77="","",IF(DS78="B",IF(M77="B",FU78,""),IF(M77="P",FU78,"")))</f>
        <v/>
      </c>
      <c r="FH78" s="1" t="str">
        <f>IF(M78="P",IF(FH77="",1,FH77+1),"")</f>
        <v/>
      </c>
      <c r="FI78" s="1" t="str">
        <f>IF(M78="B",IF(FI77="",1,FI77+1),"")</f>
        <v/>
      </c>
      <c r="FJ78" s="1" t="str">
        <f t="shared" si="92"/>
        <v>00000</v>
      </c>
      <c r="FK78" s="1" t="str">
        <f t="shared" si="93"/>
        <v>00000</v>
      </c>
      <c r="FL78" s="1" t="str">
        <f t="shared" si="94"/>
        <v>000000</v>
      </c>
      <c r="FM78" s="1" t="str">
        <f t="shared" si="95"/>
        <v>000000</v>
      </c>
      <c r="FN78" s="1" t="str">
        <f t="shared" si="96"/>
        <v>B</v>
      </c>
      <c r="FO78" s="1" t="str">
        <f t="shared" si="161"/>
        <v>B</v>
      </c>
      <c r="FP78" s="1" t="str">
        <f>IF(DW77="",DX77,DW77)&amp;F77</f>
        <v/>
      </c>
      <c r="FQ78" s="1">
        <f t="shared" ca="1" si="162"/>
        <v>0</v>
      </c>
      <c r="FR78" s="1" t="str">
        <f ca="1">IF(DY77="",DZ77,DY77)&amp;K77</f>
        <v/>
      </c>
      <c r="FS78" s="1">
        <f t="shared" ca="1" si="163"/>
        <v>0</v>
      </c>
      <c r="FT78" s="1" t="str">
        <f>IF(EA77="",EB77,EA77)&amp;R77</f>
        <v/>
      </c>
      <c r="FU78" s="1">
        <f t="shared" ca="1" si="164"/>
        <v>0</v>
      </c>
      <c r="FV78" s="1" t="str">
        <f t="shared" ca="1" si="165"/>
        <v>0</v>
      </c>
      <c r="FW78" s="1" t="str">
        <f t="shared" ca="1" si="166"/>
        <v>0</v>
      </c>
      <c r="FX78" s="1" t="str">
        <f t="shared" ca="1" si="167"/>
        <v>0</v>
      </c>
      <c r="GA78" s="1">
        <f>General!A76</f>
        <v>0</v>
      </c>
      <c r="GB78" s="1">
        <f>General!B76</f>
        <v>0</v>
      </c>
      <c r="GC78" s="1">
        <f>General!C76</f>
        <v>0</v>
      </c>
      <c r="GD78" s="1">
        <f>General!D76</f>
        <v>0</v>
      </c>
      <c r="GF78" s="1" t="str">
        <f>General!F76</f>
        <v>LLWWLW</v>
      </c>
      <c r="GG78" s="1">
        <f>General!G76</f>
        <v>1</v>
      </c>
    </row>
    <row r="79" spans="1:189" ht="15.75" thickBot="1">
      <c r="A79" s="1">
        <v>70</v>
      </c>
      <c r="B79" s="33" t="str">
        <f>IF(M78="","",IF(EC79=ED79,"NB",IF(EC79&gt;ED79,"P"&amp;(EC79-ED79),"B"&amp;(ED79-EC79))))</f>
        <v/>
      </c>
      <c r="C79" s="50" t="str">
        <f t="shared" ca="1" si="98"/>
        <v/>
      </c>
      <c r="D79" s="46" t="str">
        <f t="shared" si="107"/>
        <v/>
      </c>
      <c r="E79" s="47" t="str">
        <f t="shared" si="108"/>
        <v/>
      </c>
      <c r="F79" s="10" t="str">
        <f t="shared" si="105"/>
        <v/>
      </c>
      <c r="H79" s="53"/>
      <c r="I79" s="46"/>
      <c r="J79" s="25" t="str">
        <f t="shared" si="109"/>
        <v/>
      </c>
      <c r="K79" s="13" t="str">
        <f t="shared" ca="1" si="110"/>
        <v/>
      </c>
      <c r="L79" s="30"/>
      <c r="M79" s="17"/>
      <c r="O79" s="9" t="str">
        <f>IF(M78="","",VLOOKUP(CZ79,General!U:V,2,FALSE))</f>
        <v/>
      </c>
      <c r="P79" s="12" t="str">
        <f>IF(M78="","",IF(W79="P",FU79,""))</f>
        <v/>
      </c>
      <c r="Q79" s="25" t="str">
        <f>IF(M78="","",IF(W79="B",FU79,""))</f>
        <v/>
      </c>
      <c r="R79" s="43" t="str">
        <f t="shared" si="111"/>
        <v/>
      </c>
      <c r="S79" s="43">
        <f t="shared" ca="1" si="112"/>
        <v>-1</v>
      </c>
      <c r="T79" s="57" t="str">
        <f>IF(M78="","",IF(EW79="S","",IF(S79&gt;=0,S79,IF(FE79="R",S79,""))))</f>
        <v/>
      </c>
      <c r="U79" s="43" t="str">
        <f>IF(M79="","",IF(T79="",SUM($T$5:$T79)+S79,SUM($T$5:$T79)))</f>
        <v/>
      </c>
      <c r="V79" s="68" t="str">
        <f t="shared" si="97"/>
        <v/>
      </c>
      <c r="W79" s="80" t="str" cm="1">
        <f t="array" aca="1" ref="W79" ca="1">IF(M78="","",INDIRECT(CZ79&amp; CR79))</f>
        <v/>
      </c>
      <c r="X79" s="72" t="str" cm="1">
        <f t="array" aca="1" ref="X79" ca="1">IF(M78="","",INDIRECT(VLOOKUP(CZ79,General!R:T,3,FALSE) &amp; CR79))</f>
        <v/>
      </c>
      <c r="Y79" s="80" t="str">
        <f>IF(M78="","",FN79)</f>
        <v/>
      </c>
      <c r="Z79" s="70" t="str">
        <f t="shared" si="113"/>
        <v/>
      </c>
      <c r="AA79" s="81" t="str">
        <f>IF(M79="","",IF(EE78+EF79&gt;=10,10,IF(EE78+EF79&lt;=-10,-10,EE78+EF79)))</f>
        <v/>
      </c>
      <c r="AB79" s="80" t="str">
        <f>IF(M78="","",IF(FN79="B","P","B"))</f>
        <v/>
      </c>
      <c r="AC79" s="70" t="str">
        <f t="shared" si="114"/>
        <v/>
      </c>
      <c r="AD79" s="81" t="str">
        <f>IF(M79="","",IF(AD78+EG79&gt;=10,10,IF(AD78+EG79&lt;=-10,-10,AD78+EG79)))</f>
        <v/>
      </c>
      <c r="AE79" s="80" t="str">
        <f>IF(M78="","",FO79)</f>
        <v/>
      </c>
      <c r="AF79" s="70" t="str">
        <f t="shared" si="115"/>
        <v/>
      </c>
      <c r="AG79" s="81" t="str">
        <f>IF(M79="","",IF(AG78+EH79&gt;=10,10,IF(AG78+EH79&lt;=-10,-10,AG78+EH79)))</f>
        <v/>
      </c>
      <c r="AH79" s="80" t="str">
        <f>IF(M78="","",IF(FO79="B","P","B"))</f>
        <v/>
      </c>
      <c r="AI79" s="70" t="str">
        <f t="shared" si="116"/>
        <v/>
      </c>
      <c r="AJ79" s="81" t="str">
        <f>IF(M79="","",IF(AJ78+EI79&gt;=10,10,IF(AJ78+EI79&lt;=-10,-10,AJ78+EI79)))</f>
        <v/>
      </c>
      <c r="AK79" s="80" t="str">
        <f t="shared" si="168"/>
        <v/>
      </c>
      <c r="AL79" s="70" t="str">
        <f t="shared" si="117"/>
        <v/>
      </c>
      <c r="AM79" s="81" t="str">
        <f>IF(M79="","",IF(AM78+EJ79&gt;=10,10,IF(AM78+EJ79&lt;=-10,-10,AM78+EJ79)))</f>
        <v/>
      </c>
      <c r="AN79" s="80" t="str">
        <f t="shared" si="118"/>
        <v/>
      </c>
      <c r="AO79" s="70" t="str">
        <f t="shared" si="119"/>
        <v/>
      </c>
      <c r="AP79" s="81" t="str">
        <f>IF(M79="","",IF(AP78+EK79&gt;=10,10,IF(AP78+EK79&lt;=-10,-10,AP78+EK79)))</f>
        <v/>
      </c>
      <c r="AQ79" s="80" t="str">
        <f t="shared" si="120"/>
        <v/>
      </c>
      <c r="AR79" s="70" t="str">
        <f t="shared" si="121"/>
        <v/>
      </c>
      <c r="AS79" s="81" t="str">
        <f>IF(M79="","",IF(AS78+EL79&gt;=10,10,IF(AS78+EL79&lt;=-10,-10,AS78+EL79)))</f>
        <v/>
      </c>
      <c r="AT79" s="80" t="str">
        <f t="shared" si="122"/>
        <v/>
      </c>
      <c r="AU79" s="70" t="str">
        <f t="shared" si="123"/>
        <v/>
      </c>
      <c r="AV79" s="81" t="str">
        <f>IF(M79="","",IF(AV78+EM79&gt;=10,10,IF(AV78+EM79&lt;=-10,-10,AV78+EM79)))</f>
        <v/>
      </c>
      <c r="AW79" s="80" t="str">
        <f t="shared" si="124"/>
        <v/>
      </c>
      <c r="AX79" s="70" t="str">
        <f t="shared" si="125"/>
        <v/>
      </c>
      <c r="AY79" s="81" t="str">
        <f>IF(M79="","",IF(AY78+EN79&gt;=10,10,IF(AY78+EN79&lt;=-10,-10,AY78+EN79)))</f>
        <v/>
      </c>
      <c r="AZ79" s="80" t="str">
        <f t="shared" si="126"/>
        <v/>
      </c>
      <c r="BA79" s="70" t="str">
        <f t="shared" si="127"/>
        <v/>
      </c>
      <c r="BB79" s="81" t="str">
        <f>IF(M79="","",IF(BB78+EO79&gt;=10,10,IF(BB78+EO79&lt;=-10,-10,BB78+EO79)))</f>
        <v/>
      </c>
      <c r="BC79" s="80" t="str">
        <f t="shared" si="128"/>
        <v/>
      </c>
      <c r="BD79" s="70" t="str">
        <f t="shared" si="129"/>
        <v/>
      </c>
      <c r="BE79" s="81" t="str">
        <f>IF(M79="","",IF(BE78+EP79&gt;=10,10,IF(BE78+EP79&lt;=-10,-10,BE78+EP79)))</f>
        <v/>
      </c>
      <c r="BF79" s="80" t="str">
        <f t="shared" si="130"/>
        <v/>
      </c>
      <c r="BG79" s="70" t="str">
        <f t="shared" si="131"/>
        <v/>
      </c>
      <c r="BH79" s="81" t="str">
        <f>IF(M79="","",IF(BH78+EQ79&gt;=10,10,IF(BH78+EQ79&lt;=-10,-10,BH78+EQ79)))</f>
        <v/>
      </c>
      <c r="BI79" s="80" t="str">
        <f t="shared" si="132"/>
        <v/>
      </c>
      <c r="BJ79" s="70" t="str">
        <f t="shared" si="133"/>
        <v/>
      </c>
      <c r="BK79" s="81" t="str">
        <f>IF(M79="","",IF(BK78+ER79&gt;=10,10,IF(BK78+ER79&lt;=-10,-10,BK78+ER79)))</f>
        <v/>
      </c>
      <c r="BL79" s="80" t="str">
        <f t="shared" si="134"/>
        <v/>
      </c>
      <c r="BM79" s="70" t="str">
        <f t="shared" si="135"/>
        <v/>
      </c>
      <c r="BN79" s="81" t="str">
        <f>IF(M79="","",IF(BN78+ES79&gt;=10,10,IF(BN78+ES79&lt;=-10,-10,BN78+ES79)))</f>
        <v/>
      </c>
      <c r="BO79" s="80" t="str">
        <f t="shared" si="136"/>
        <v/>
      </c>
      <c r="BP79" s="70" t="str">
        <f t="shared" si="137"/>
        <v/>
      </c>
      <c r="BQ79" s="81" t="str">
        <f>IF(M79="","",IF(BQ78+ET79&gt;=10,10,IF(BQ78+ET79&lt;=-10,-10,BQ78+ET79)))</f>
        <v/>
      </c>
      <c r="BR79" s="80" t="str">
        <f t="shared" si="138"/>
        <v/>
      </c>
      <c r="BS79" s="70" t="str">
        <f t="shared" si="139"/>
        <v/>
      </c>
      <c r="BT79" s="81" t="str">
        <f>IF(M79="","",IF(BT78+EU79&gt;=10,10,IF(BT78+EU79&lt;=-10,-10,BT78+EU79)))</f>
        <v/>
      </c>
      <c r="BU79" s="80" t="str">
        <f t="shared" si="140"/>
        <v/>
      </c>
      <c r="BV79" s="70" t="str">
        <f t="shared" si="141"/>
        <v/>
      </c>
      <c r="BW79" s="81" t="str">
        <f>IF(M79="","",IF(BW78+EV79&gt;=10,10,IF(BW78+EV79&lt;=-10,-10,BW78+EV79)))</f>
        <v/>
      </c>
      <c r="BX79" s="70">
        <f t="shared" si="142"/>
        <v>0</v>
      </c>
      <c r="BY79" s="70">
        <f t="shared" si="143"/>
        <v>0</v>
      </c>
      <c r="BZ79" s="72"/>
      <c r="CA79" s="80" t="str">
        <f t="shared" si="144"/>
        <v/>
      </c>
      <c r="CB79" s="70" t="str">
        <f t="shared" si="145"/>
        <v/>
      </c>
      <c r="CC79" s="70" t="str">
        <f t="shared" si="146"/>
        <v/>
      </c>
      <c r="CD79" s="70" t="str">
        <f t="shared" si="147"/>
        <v/>
      </c>
      <c r="CE79" s="70" t="str">
        <f t="shared" si="148"/>
        <v/>
      </c>
      <c r="CF79" s="70" t="str">
        <f t="shared" si="149"/>
        <v/>
      </c>
      <c r="CG79" s="70" t="str">
        <f t="shared" si="150"/>
        <v/>
      </c>
      <c r="CH79" s="70" t="str">
        <f t="shared" si="151"/>
        <v/>
      </c>
      <c r="CI79" s="70" t="str">
        <f t="shared" si="152"/>
        <v/>
      </c>
      <c r="CJ79" s="70" t="str">
        <f t="shared" si="153"/>
        <v/>
      </c>
      <c r="CK79" s="70" t="str">
        <f t="shared" si="154"/>
        <v/>
      </c>
      <c r="CL79" s="70" t="str">
        <f t="shared" si="155"/>
        <v/>
      </c>
      <c r="CM79" s="70" t="str">
        <f t="shared" si="156"/>
        <v/>
      </c>
      <c r="CN79" s="70" t="str">
        <f t="shared" si="157"/>
        <v/>
      </c>
      <c r="CO79" s="70" t="str">
        <f t="shared" si="158"/>
        <v/>
      </c>
      <c r="CP79" s="70" t="str">
        <f t="shared" si="159"/>
        <v/>
      </c>
      <c r="CQ79" s="72" t="str">
        <f t="shared" si="160"/>
        <v/>
      </c>
      <c r="CR79" s="9">
        <v>79</v>
      </c>
      <c r="CS79" s="32">
        <f t="shared" si="82"/>
        <v>74</v>
      </c>
      <c r="CT79" s="9" t="str" cm="1">
        <f t="array" ref="CT79">IFERROR(INDEX($CA$4:$CQ$4,_xlfn.AGGREGATE(15,6,COLUMN($CA$4:$CQ$4)-COLUMN($BZ$1)/($CA$79:$CQ$79=MAX($CA$79:$CQ$79)),COLUMNS(CQ$4:$CQ4))),"")</f>
        <v/>
      </c>
      <c r="CU79" s="4" t="str" cm="1">
        <f t="array" ref="CU79">IFERROR(INDEX($CA$4:$CQ$4,_xlfn.AGGREGATE(15,6,COLUMN($CA$4:$CQ$4)-COLUMN($BZ$1)/($CA$79:$CQ$79=MAX($CA$79:$CQ$79)),COLUMNS($CQ$4:CR4))),"")</f>
        <v/>
      </c>
      <c r="CV79" s="4" t="str" cm="1">
        <f t="array" ref="CV79">IFERROR(INDEX($CA$4:$CQ$4,_xlfn.AGGREGATE(15,6,COLUMN($CA$4:$CQ$4)-COLUMN($BZ$1)/($CA$79:$CQ$79=MAX($CA$79:$CQ$79)),COLUMNS($CQ$4:CS4))),"")</f>
        <v/>
      </c>
      <c r="CW79" s="8" t="str" cm="1">
        <f t="array" ref="CW79">IFERROR(INDEX($CA$4:$CQ$4,_xlfn.AGGREGATE(15,6,COLUMN($CA$4:$CQ$4)-COLUMN($BZ$1)/($CA$79:$CQ$79=MAX($CA$79:$CQ$79)),COLUMNS($CQ$4:CT4))),"")</f>
        <v/>
      </c>
      <c r="CX79" s="106" t="str">
        <f t="shared" ca="1" si="169"/>
        <v/>
      </c>
      <c r="CY79" s="4" t="str">
        <f t="shared" ca="1" si="170"/>
        <v>R</v>
      </c>
      <c r="CZ79" s="4" t="str">
        <f t="shared" ca="1" si="173"/>
        <v/>
      </c>
      <c r="DA79" s="8"/>
      <c r="DB79" s="9" t="str">
        <f>IFERROR(VLOOKUP(CT79,General!R:S,2,FALSE),"")</f>
        <v/>
      </c>
      <c r="DC79" s="4" t="str">
        <f>IFERROR(VLOOKUP(CU79,General!R:S,2,FALSE),"")</f>
        <v/>
      </c>
      <c r="DD79" s="4" t="str">
        <f>IFERROR(VLOOKUP(CV79,General!R:S,2,FALSE),"")</f>
        <v/>
      </c>
      <c r="DE79" s="8" t="str">
        <f>IFERROR(VLOOKUP(CW79,General!R:S,2,FALSE),"")</f>
        <v/>
      </c>
      <c r="DF79" s="9">
        <f ca="1">IF(CT79="",-1,COUNTIF(INDIRECT(DB79&amp;$CR$10):INDIRECT(DB79&amp;CR79),"Y"))</f>
        <v>-1</v>
      </c>
      <c r="DG79" s="4">
        <f ca="1">IF(CU79="",-1,COUNTIF(INDIRECT(DC79&amp;$CR$10):INDIRECT(DC79&amp;CR79),"Y"))</f>
        <v>-1</v>
      </c>
      <c r="DH79" s="4">
        <f ca="1">IF(CV79="",-1,COUNTIF(INDIRECT(DD79&amp;$CR$10):INDIRECT(DD79&amp;CR79),"Y"))</f>
        <v>-1</v>
      </c>
      <c r="DI79" s="32">
        <f ca="1">IF(CW79="",-1,COUNTIF(INDIRECT(DE79&amp;$CR$10):INDIRECT(DE79&amp;CR79),"Y"))</f>
        <v>-1</v>
      </c>
      <c r="DJ79" s="9" t="str" cm="1">
        <f t="array" aca="1" ref="DJ79" ca="1">IFERROR(INDEX($CT$79:$CW$79,_xlfn.AGGREGATE(15,6,COLUMN($CT$79:$CW$79)-COLUMN($CS$79)/($DF$79:$DI$79=MAX($DF$79:$DI$79)),COLUMNS($CT$79:CT79))),"")</f>
        <v/>
      </c>
      <c r="DK79" s="9" t="str" cm="1">
        <f t="array" aca="1" ref="DK79" ca="1">IFERROR(INDEX($CT$79:$CW$79,_xlfn.AGGREGATE(15,6,COLUMN($CT$79:$CW$79)-COLUMN($CS$79)/($DF$79:$DI$79=MAX($DF$79:$DI$79)),COLUMNS($CT$79:CU79))),"")</f>
        <v/>
      </c>
      <c r="DL79" s="9" t="str" cm="1">
        <f t="array" aca="1" ref="DL79" ca="1">IFERROR(INDEX($CT$79:$CW$79,_xlfn.AGGREGATE(15,6,COLUMN($CT$79:$CW$79)-COLUMN($CS$79)/($DF$79:$DI$79=MAX($DF$79:$DI$79)),COLUMNS($CT$79:CV79))),"")</f>
        <v/>
      </c>
      <c r="DM79" s="9" t="str" cm="1">
        <f t="array" aca="1" ref="DM79" ca="1">IFERROR(INDEX($CT$79:$CW$79,_xlfn.AGGREGATE(15,6,COLUMN($CT$79:$CW$79)-COLUMN($CS$79)/($DF$79:$DI$79=MAX($DF$79:$DI$79)),COLUMNS($CT$79:CW79))),"")</f>
        <v/>
      </c>
      <c r="DN79" s="117">
        <f t="shared" ca="1" si="171"/>
        <v>4</v>
      </c>
      <c r="DO79" s="32">
        <f t="shared" ca="1" si="172"/>
        <v>0</v>
      </c>
      <c r="DP79" s="8" t="str">
        <f t="shared" ca="1" si="106"/>
        <v/>
      </c>
      <c r="DQ79" s="9" t="str">
        <f t="shared" ca="1" si="102"/>
        <v>T</v>
      </c>
      <c r="DR79" s="4" t="str">
        <f t="shared" ca="1" si="103"/>
        <v>T</v>
      </c>
      <c r="DS79" s="4" t="str">
        <f t="shared" ca="1" si="104"/>
        <v>C</v>
      </c>
      <c r="DT79" s="4" t="str">
        <f t="shared" si="99"/>
        <v/>
      </c>
      <c r="DU79" s="4" t="str">
        <f t="shared" ca="1" si="100"/>
        <v/>
      </c>
      <c r="DV79" s="4" t="str">
        <f t="shared" si="101"/>
        <v/>
      </c>
      <c r="DW79" s="1" t="str">
        <f>IF(M78="","",IF(DQ79="B",IF(M78="P",FQ79,""),IF(M77="B",FQ79,"")))</f>
        <v/>
      </c>
      <c r="DX79" s="1" t="str">
        <f>IF(M78="","",IF(DQ79="B",IF(M78="B",FQ79,""),IF(M77="P",FQ79,"")))</f>
        <v/>
      </c>
      <c r="DY79" s="1" t="str">
        <f>IF(M78="","",IF(DR79="C",IF(M78="B",FS79,""),IF(M77="B",FS79,"")))</f>
        <v/>
      </c>
      <c r="DZ79" s="1" t="str">
        <f>IF(M78="","",IF(DR79="C",IF(M78="P",FS79,""),IF(M77="P",FS79,"")))</f>
        <v/>
      </c>
      <c r="EA79" s="1" t="str">
        <f>IF(M78="","",IF(AND(DW79="L5",DZ79="L5",FG79=""),"L0",FF79))</f>
        <v/>
      </c>
      <c r="EB79" s="1" t="str">
        <f>IF(M78="","",IF(AND(DX79="L5",DZ79="L5",FF79=""),"L0",FG79))</f>
        <v/>
      </c>
      <c r="EC79" s="1">
        <f>IF(D79="",0,IF(OR(D79="B",D79="XB"),1,INT(RIGHT(D79))))+IF(I79="",0,IF(OR(I79="B",I79="XB"),1,INT(RIGHT(I79))))+IF(P79="",0,IF(OR(P79="B",P79="XB"),1,INT(RIGHT(P79))))</f>
        <v>0</v>
      </c>
      <c r="ED79" s="1">
        <f>IF(E79="",0,IF(OR(E79="B",E79="XB"),1,INT(RIGHT(E79))))+IF(J79="",0,IF(OR(J79="B",J79="XB"),1,INT(RIGHT(J79))))+IF(Q79="",0,IF(OR(Q79="B",Q79="XB"),1,INT(RIGHT(Q79))))</f>
        <v>0</v>
      </c>
      <c r="EE79" s="9" t="str">
        <f>IF(M79="","",IF(EE78+EF79&gt;=10,10,IF(EE78+EF79&lt;=-10,-10,EE78+EF79)))</f>
        <v/>
      </c>
      <c r="EF79" s="4">
        <f>IF(Z79="",0,IFERROR(VLOOKUP(Z74&amp;Z75&amp;Z76&amp;Z77&amp;Z78&amp;Z79,General!I:J,2,FALSE),0))</f>
        <v>0</v>
      </c>
      <c r="EG79" s="4">
        <f>IF(AC79="",0,IFERROR(VLOOKUP(AC74&amp;AC75&amp;AC76&amp;AC77&amp;AC78&amp;AC79,General!I:J,2,FALSE),0))</f>
        <v>0</v>
      </c>
      <c r="EH79" s="4">
        <f>IF(AF79="",0,IFERROR(VLOOKUP(AF74&amp;AF75&amp;AF76&amp;AF77&amp;AF78&amp;AF79,General!I:J,2,FALSE),0))</f>
        <v>0</v>
      </c>
      <c r="EI79" s="4">
        <f>IF(AI79="",0,IFERROR(VLOOKUP(AI74&amp;AI75&amp;AI76&amp;AI77&amp;AI78&amp;AI79,General!I:J,2,FALSE),0))</f>
        <v>0</v>
      </c>
      <c r="EJ79" s="4">
        <f>IF(AL79="",0,IFERROR(VLOOKUP(AL74&amp;AL75&amp;AL76&amp;AL77&amp;AL78&amp;AL79,General!I:J,2,FALSE),0))</f>
        <v>0</v>
      </c>
      <c r="EK79" s="4">
        <f>IF(AO79="",0,IFERROR(VLOOKUP(AO74&amp;AO75&amp;AO76&amp;AO77&amp;AO78&amp;AO79,General!I:J,2,FALSE),0))</f>
        <v>0</v>
      </c>
      <c r="EL79" s="4">
        <f>IF(AR79="",0,IFERROR(VLOOKUP(AR74&amp;AR75&amp;AR76&amp;AR77&amp;AR78&amp;AR79,General!I:J,2,FALSE),0))</f>
        <v>0</v>
      </c>
      <c r="EM79" s="4">
        <f>IF(AU79="",0,IFERROR(VLOOKUP(AU74&amp;AU75&amp;AU76&amp;AU77&amp;AU78&amp;AU79,General!I:J,2,FALSE),0))</f>
        <v>0</v>
      </c>
      <c r="EN79" s="4">
        <f>IF(AX79="",0,IFERROR(VLOOKUP(AX74&amp;AX75&amp;AX76&amp;AX77&amp;AX78&amp;AX79,General!I:J,2,FALSE),0))</f>
        <v>0</v>
      </c>
      <c r="EO79" s="4">
        <f>IF(BA79="",0,IFERROR(VLOOKUP(BA74&amp;BA75&amp;BA76&amp;BA77&amp;BA78&amp;BA79,General!I:J,2,FALSE),0))</f>
        <v>0</v>
      </c>
      <c r="EP79" s="4">
        <f>IF(BD79="",0,IFERROR(VLOOKUP(BD74&amp;BD75&amp;BD76&amp;BD77&amp;BD78&amp;BD79,General!I:J,2,FALSE),0))</f>
        <v>0</v>
      </c>
      <c r="EQ79" s="4">
        <f>IF(BG79="",0,IFERROR(VLOOKUP(BG74&amp;BG75&amp;BG76&amp;BG77&amp;BG78&amp;BG79,General!I:J,2,FALSE),0))</f>
        <v>0</v>
      </c>
      <c r="ER79" s="4">
        <f>IF(BJ79="",0,IFERROR(VLOOKUP(BJ74&amp;BJ75&amp;BJ76&amp;BJ77&amp;BJ78&amp;BJ79,General!I:J,2,FALSE),0))</f>
        <v>0</v>
      </c>
      <c r="ES79" s="4">
        <f>IF(BM79="",0,IFERROR(VLOOKUP(BM74&amp;BM75&amp;BM76&amp;BM77&amp;BM78&amp;BM79,General!I:J,2,FALSE),0))</f>
        <v>0</v>
      </c>
      <c r="ET79" s="4">
        <f>IF(BP79="",0,IFERROR(VLOOKUP(BP74&amp;BP75&amp;BP76&amp;BP77&amp;BP78&amp;BP79,General!I:J,2,FALSE),0))</f>
        <v>0</v>
      </c>
      <c r="EU79" s="4">
        <f>IF(BS79="",0,IFERROR(VLOOKUP(BS74&amp;BS75&amp;BS76&amp;BS77&amp;BS78&amp;BS79,General!I:J,2,FALSE),0))</f>
        <v>0</v>
      </c>
      <c r="EV79" s="8">
        <f>IF(BV79="",0,IFERROR(VLOOKUP(BV74&amp;BV75&amp;BV76&amp;BV77&amp;BV78&amp;BV79,General!I:J,2,FALSE),0))</f>
        <v>0</v>
      </c>
      <c r="EW79" s="1" t="str">
        <f>IF(M78="","",IF(FE78="R","S",IF(EW78="S","C",IF(S78&gt;=0,"S","C"))))</f>
        <v/>
      </c>
      <c r="EX79" s="1" t="str">
        <f>IF(OR(F75&amp;F76&amp;F77="WLW",F76&amp;F77="WW"),"Y","N")</f>
        <v>N</v>
      </c>
      <c r="EY79" s="1" t="str">
        <f ca="1">IF(OR(K75&amp;K76&amp;K77="WLW",K76&amp;K77="WW"),"Y","N")</f>
        <v>N</v>
      </c>
      <c r="EZ79" s="1" t="str">
        <f>IF(OR(R75&amp;R76&amp;R77="WLW",R76&amp;R77="WW"),"Y","N")</f>
        <v>N</v>
      </c>
      <c r="FA79" s="1" t="str">
        <f>IF(M78="","",IF(EW79="S",1,FA78+1))</f>
        <v/>
      </c>
      <c r="FB79" s="14" t="str">
        <f ca="1">IF(FB78="Y","N",IF(M78="","",(IF(AND(F78&amp;F79="WW",OR(EW78&amp;EW79="SC",EW78&amp;EW79="CC")),"Y",IF(AND(F77&amp;F78&amp;F79="WLW",FQ79&lt;&gt;"B",OR(EW77&amp;EW78&amp;EW79="SCC",EW77&amp;EW78&amp;EW79="CCC")),"Y","N")))))</f>
        <v/>
      </c>
      <c r="FC79" s="1" t="str">
        <f ca="1">IF(FC78="Y","N",IF(M78="","",IF(AND(K78&amp;K79="WW",OR(EW78&amp;EW79="SC",EW78&amp;EW79="CC")),"Y",IF(AND(K77&amp;K78&amp;K79="WLW",FS79&lt;&gt;"B",OR(EW77&amp;EW78&amp;EW79="SCC",EW77&amp;EW78&amp;EW79="CCC")),"Y","N"))))</f>
        <v/>
      </c>
      <c r="FD79" s="1" t="str">
        <f ca="1">IF(FD78="Y","N",IF(M78="","",IF(AND(R78&amp;R79="WW",OR(EW78&amp;EW79="SC",EW78&amp;EW79="CC")),"Y",IF(AND(R77&amp;R78&amp;R79="WLW",FU79&lt;&gt;"B",OR(EW77&amp;EW78&amp;EW79="SCC",EW77&amp;EW78&amp;EW79="CCC")),"Y","N"))))</f>
        <v/>
      </c>
      <c r="FE79" s="1" t="str">
        <f>IF(M78="","",IF(AND(S79&lt;0,FA79&gt;2,S79&gt;=(2-FA79)),"R","N"))</f>
        <v/>
      </c>
      <c r="FF79" s="1" t="str">
        <f>IF(M78="","",IF(DS79="B",IF(M78="P",FU79,""),IF(M78="B",FU79,"")))</f>
        <v/>
      </c>
      <c r="FG79" s="1" t="str">
        <f>IF(M78="","",IF(DS79="B",IF(M78="B",FU79,""),IF(M78="P",FU79,"")))</f>
        <v/>
      </c>
      <c r="FH79" s="1" t="str">
        <f>IF(M79="P",IF(FH78="",1,FH78+1),"")</f>
        <v/>
      </c>
      <c r="FI79" s="1" t="str">
        <f>IF(M79="B",IF(FI78="",1,FI78+1),"")</f>
        <v/>
      </c>
      <c r="FJ79" s="1" t="str">
        <f t="shared" si="92"/>
        <v>00000</v>
      </c>
      <c r="FK79" s="1" t="str">
        <f t="shared" si="93"/>
        <v>00000</v>
      </c>
      <c r="FL79" s="1" t="str">
        <f t="shared" si="94"/>
        <v>000000</v>
      </c>
      <c r="FM79" s="1" t="str">
        <f t="shared" si="95"/>
        <v>000000</v>
      </c>
      <c r="FN79" s="1" t="str">
        <f t="shared" si="96"/>
        <v>B</v>
      </c>
      <c r="FO79" s="1" t="str">
        <f t="shared" si="161"/>
        <v>B</v>
      </c>
      <c r="FP79" s="1" t="str">
        <f>IF(DW78="",DX78,DW78)&amp;F78</f>
        <v/>
      </c>
      <c r="FQ79" s="1">
        <f t="shared" ca="1" si="162"/>
        <v>0</v>
      </c>
      <c r="FR79" s="1" t="str">
        <f ca="1">IF(DY78="",DZ78,DY78)&amp;K78</f>
        <v/>
      </c>
      <c r="FS79" s="1">
        <f t="shared" ca="1" si="163"/>
        <v>0</v>
      </c>
      <c r="FT79" s="1" t="str">
        <f>IF(EA78="",EB78,EA78)&amp;R78</f>
        <v/>
      </c>
      <c r="FU79" s="1">
        <f t="shared" ca="1" si="164"/>
        <v>0</v>
      </c>
      <c r="FV79" s="1" t="str">
        <f t="shared" ca="1" si="165"/>
        <v>0</v>
      </c>
      <c r="FW79" s="1" t="str">
        <f t="shared" ca="1" si="166"/>
        <v>0</v>
      </c>
      <c r="FX79" s="1" t="str">
        <f t="shared" ca="1" si="167"/>
        <v>0</v>
      </c>
      <c r="GA79" s="1">
        <f>General!A77</f>
        <v>0</v>
      </c>
      <c r="GB79" s="1">
        <f>General!B77</f>
        <v>0</v>
      </c>
      <c r="GC79" s="1">
        <f>General!C77</f>
        <v>0</v>
      </c>
      <c r="GD79" s="1">
        <f>General!D77</f>
        <v>0</v>
      </c>
      <c r="GF79" s="1" t="str">
        <f>General!F77</f>
        <v>LLWWWL</v>
      </c>
      <c r="GG79" s="1">
        <f>General!G77</f>
        <v>-1</v>
      </c>
    </row>
    <row r="80" spans="1:189" ht="15.75" thickBot="1">
      <c r="A80" s="1">
        <v>71</v>
      </c>
      <c r="B80" s="11" t="str">
        <f>IF(M79="","",IF(EC80=ED80,"NB",IF(EC80&gt;ED80,"P"&amp;(EC80-ED80),"B"&amp;(ED80-EC80))))</f>
        <v/>
      </c>
      <c r="C80" s="48" t="str">
        <f t="shared" ca="1" si="98"/>
        <v/>
      </c>
      <c r="D80" s="12" t="str">
        <f t="shared" si="107"/>
        <v/>
      </c>
      <c r="E80" s="25" t="str">
        <f t="shared" si="108"/>
        <v/>
      </c>
      <c r="F80" s="13" t="str">
        <f t="shared" si="105"/>
        <v/>
      </c>
      <c r="H80" s="51"/>
      <c r="I80" s="12"/>
      <c r="J80" s="25" t="str">
        <f t="shared" si="109"/>
        <v/>
      </c>
      <c r="K80" s="13" t="str">
        <f t="shared" ca="1" si="110"/>
        <v/>
      </c>
      <c r="L80" s="30"/>
      <c r="M80" s="15"/>
      <c r="O80" s="9" t="str">
        <f>IF(M79="","",VLOOKUP(CZ80,General!U:V,2,FALSE))</f>
        <v/>
      </c>
      <c r="P80" s="12" t="str">
        <f>IF(M79="","",IF(W80="P",FU80,""))</f>
        <v/>
      </c>
      <c r="Q80" s="25" t="str">
        <f>IF(M79="","",IF(W80="B",FU80,""))</f>
        <v/>
      </c>
      <c r="R80" s="43" t="str">
        <f t="shared" si="111"/>
        <v/>
      </c>
      <c r="S80" s="43">
        <f t="shared" ca="1" si="112"/>
        <v>-1</v>
      </c>
      <c r="T80" s="54" t="str">
        <f>IF(M79="","",IF(EW80="S","",IF(S80&gt;=0,S80,IF(FE80="R",S80,""))))</f>
        <v/>
      </c>
      <c r="U80" s="43" t="str">
        <f>IF(M80="","",IF(T80="",SUM($T$5:$T80)+S80,SUM($T$5:$T80)))</f>
        <v/>
      </c>
      <c r="V80" s="66" t="str">
        <f t="shared" si="97"/>
        <v/>
      </c>
      <c r="W80" s="80" t="str" cm="1">
        <f t="array" aca="1" ref="W80" ca="1">IF(M79="","",INDIRECT(CZ80&amp; CR80))</f>
        <v/>
      </c>
      <c r="X80" s="72" t="str" cm="1">
        <f t="array" aca="1" ref="X80" ca="1">IF(M79="","",INDIRECT(VLOOKUP(CZ80,General!R:T,3,FALSE) &amp; CR80))</f>
        <v/>
      </c>
      <c r="Y80" s="80" t="str">
        <f>IF(M79="","",FN80)</f>
        <v/>
      </c>
      <c r="Z80" s="70" t="str">
        <f t="shared" si="113"/>
        <v/>
      </c>
      <c r="AA80" s="81" t="str">
        <f>IF(M80="","",IF(EE79+EF80&gt;=10,10,IF(EE79+EF80&lt;=-10,-10,EE79+EF80)))</f>
        <v/>
      </c>
      <c r="AB80" s="80" t="str">
        <f>IF(M79="","",IF(FN80="B","P","B"))</f>
        <v/>
      </c>
      <c r="AC80" s="70" t="str">
        <f t="shared" si="114"/>
        <v/>
      </c>
      <c r="AD80" s="81" t="str">
        <f>IF(M80="","",IF(AD79+EG80&gt;=10,10,IF(AD79+EG80&lt;=-10,-10,AD79+EG80)))</f>
        <v/>
      </c>
      <c r="AE80" s="80" t="str">
        <f>IF(M79="","",FO80)</f>
        <v/>
      </c>
      <c r="AF80" s="70" t="str">
        <f t="shared" si="115"/>
        <v/>
      </c>
      <c r="AG80" s="81" t="str">
        <f>IF(M80="","",IF(AG79+EH80&gt;=10,10,IF(AG79+EH80&lt;=-10,-10,AG79+EH80)))</f>
        <v/>
      </c>
      <c r="AH80" s="80" t="str">
        <f>IF(M79="","",IF(FO80="B","P","B"))</f>
        <v/>
      </c>
      <c r="AI80" s="70" t="str">
        <f t="shared" si="116"/>
        <v/>
      </c>
      <c r="AJ80" s="81" t="str">
        <f>IF(M80="","",IF(AJ79+EI80&gt;=10,10,IF(AJ79+EI80&lt;=-10,-10,AJ79+EI80)))</f>
        <v/>
      </c>
      <c r="AK80" s="80" t="str">
        <f t="shared" si="168"/>
        <v/>
      </c>
      <c r="AL80" s="70" t="str">
        <f t="shared" si="117"/>
        <v/>
      </c>
      <c r="AM80" s="81" t="str">
        <f>IF(M80="","",IF(AM79+EJ80&gt;=10,10,IF(AM79+EJ80&lt;=-10,-10,AM79+EJ80)))</f>
        <v/>
      </c>
      <c r="AN80" s="80" t="str">
        <f t="shared" si="118"/>
        <v/>
      </c>
      <c r="AO80" s="70" t="str">
        <f t="shared" si="119"/>
        <v/>
      </c>
      <c r="AP80" s="81" t="str">
        <f>IF(M80="","",IF(AP79+EK80&gt;=10,10,IF(AP79+EK80&lt;=-10,-10,AP79+EK80)))</f>
        <v/>
      </c>
      <c r="AQ80" s="80" t="str">
        <f t="shared" si="120"/>
        <v/>
      </c>
      <c r="AR80" s="70" t="str">
        <f t="shared" si="121"/>
        <v/>
      </c>
      <c r="AS80" s="81" t="str">
        <f>IF(M80="","",IF(AS79+EL80&gt;=10,10,IF(AS79+EL80&lt;=-10,-10,AS79+EL80)))</f>
        <v/>
      </c>
      <c r="AT80" s="80" t="str">
        <f t="shared" si="122"/>
        <v/>
      </c>
      <c r="AU80" s="70" t="str">
        <f t="shared" si="123"/>
        <v/>
      </c>
      <c r="AV80" s="81" t="str">
        <f>IF(M80="","",IF(AV79+EM80&gt;=10,10,IF(AV79+EM80&lt;=-10,-10,AV79+EM80)))</f>
        <v/>
      </c>
      <c r="AW80" s="80" t="str">
        <f t="shared" si="124"/>
        <v/>
      </c>
      <c r="AX80" s="70" t="str">
        <f t="shared" si="125"/>
        <v/>
      </c>
      <c r="AY80" s="81" t="str">
        <f>IF(M80="","",IF(AY79+EN80&gt;=10,10,IF(AY79+EN80&lt;=-10,-10,AY79+EN80)))</f>
        <v/>
      </c>
      <c r="AZ80" s="80" t="str">
        <f t="shared" si="126"/>
        <v/>
      </c>
      <c r="BA80" s="70" t="str">
        <f t="shared" si="127"/>
        <v/>
      </c>
      <c r="BB80" s="81" t="str">
        <f>IF(M80="","",IF(BB79+EO80&gt;=10,10,IF(BB79+EO80&lt;=-10,-10,BB79+EO80)))</f>
        <v/>
      </c>
      <c r="BC80" s="80" t="str">
        <f t="shared" si="128"/>
        <v/>
      </c>
      <c r="BD80" s="70" t="str">
        <f t="shared" si="129"/>
        <v/>
      </c>
      <c r="BE80" s="81" t="str">
        <f>IF(M80="","",IF(BE79+EP80&gt;=10,10,IF(BE79+EP80&lt;=-10,-10,BE79+EP80)))</f>
        <v/>
      </c>
      <c r="BF80" s="80" t="str">
        <f t="shared" si="130"/>
        <v/>
      </c>
      <c r="BG80" s="70" t="str">
        <f t="shared" si="131"/>
        <v/>
      </c>
      <c r="BH80" s="81" t="str">
        <f>IF(M80="","",IF(BH79+EQ80&gt;=10,10,IF(BH79+EQ80&lt;=-10,-10,BH79+EQ80)))</f>
        <v/>
      </c>
      <c r="BI80" s="80" t="str">
        <f t="shared" si="132"/>
        <v/>
      </c>
      <c r="BJ80" s="70" t="str">
        <f t="shared" si="133"/>
        <v/>
      </c>
      <c r="BK80" s="81" t="str">
        <f>IF(M80="","",IF(BK79+ER80&gt;=10,10,IF(BK79+ER80&lt;=-10,-10,BK79+ER80)))</f>
        <v/>
      </c>
      <c r="BL80" s="80" t="str">
        <f t="shared" si="134"/>
        <v/>
      </c>
      <c r="BM80" s="70" t="str">
        <f t="shared" si="135"/>
        <v/>
      </c>
      <c r="BN80" s="81" t="str">
        <f>IF(M80="","",IF(BN79+ES80&gt;=10,10,IF(BN79+ES80&lt;=-10,-10,BN79+ES80)))</f>
        <v/>
      </c>
      <c r="BO80" s="80" t="str">
        <f t="shared" si="136"/>
        <v/>
      </c>
      <c r="BP80" s="70" t="str">
        <f t="shared" si="137"/>
        <v/>
      </c>
      <c r="BQ80" s="81" t="str">
        <f>IF(M80="","",IF(BQ79+ET80&gt;=10,10,IF(BQ79+ET80&lt;=-10,-10,BQ79+ET80)))</f>
        <v/>
      </c>
      <c r="BR80" s="80" t="str">
        <f t="shared" si="138"/>
        <v/>
      </c>
      <c r="BS80" s="70" t="str">
        <f t="shared" si="139"/>
        <v/>
      </c>
      <c r="BT80" s="81" t="str">
        <f>IF(M80="","",IF(BT79+EU80&gt;=10,10,IF(BT79+EU80&lt;=-10,-10,BT79+EU80)))</f>
        <v/>
      </c>
      <c r="BU80" s="80" t="str">
        <f t="shared" si="140"/>
        <v/>
      </c>
      <c r="BV80" s="70" t="str">
        <f t="shared" si="141"/>
        <v/>
      </c>
      <c r="BW80" s="81" t="str">
        <f>IF(M80="","",IF(BW79+EV80&gt;=10,10,IF(BW79+EV80&lt;=-10,-10,BW79+EV80)))</f>
        <v/>
      </c>
      <c r="BX80" s="70">
        <f t="shared" si="142"/>
        <v>0</v>
      </c>
      <c r="BY80" s="70">
        <f t="shared" si="143"/>
        <v>0</v>
      </c>
      <c r="BZ80" s="72"/>
      <c r="CA80" s="80" t="str">
        <f t="shared" si="144"/>
        <v/>
      </c>
      <c r="CB80" s="70" t="str">
        <f t="shared" si="145"/>
        <v/>
      </c>
      <c r="CC80" s="70" t="str">
        <f t="shared" si="146"/>
        <v/>
      </c>
      <c r="CD80" s="70" t="str">
        <f t="shared" si="147"/>
        <v/>
      </c>
      <c r="CE80" s="70" t="str">
        <f t="shared" si="148"/>
        <v/>
      </c>
      <c r="CF80" s="70" t="str">
        <f t="shared" si="149"/>
        <v/>
      </c>
      <c r="CG80" s="70" t="str">
        <f t="shared" si="150"/>
        <v/>
      </c>
      <c r="CH80" s="70" t="str">
        <f t="shared" si="151"/>
        <v/>
      </c>
      <c r="CI80" s="70" t="str">
        <f t="shared" si="152"/>
        <v/>
      </c>
      <c r="CJ80" s="70" t="str">
        <f t="shared" si="153"/>
        <v/>
      </c>
      <c r="CK80" s="70" t="str">
        <f t="shared" si="154"/>
        <v/>
      </c>
      <c r="CL80" s="70" t="str">
        <f t="shared" si="155"/>
        <v/>
      </c>
      <c r="CM80" s="70" t="str">
        <f t="shared" si="156"/>
        <v/>
      </c>
      <c r="CN80" s="70" t="str">
        <f t="shared" si="157"/>
        <v/>
      </c>
      <c r="CO80" s="70" t="str">
        <f t="shared" si="158"/>
        <v/>
      </c>
      <c r="CP80" s="70" t="str">
        <f t="shared" si="159"/>
        <v/>
      </c>
      <c r="CQ80" s="72" t="str">
        <f t="shared" si="160"/>
        <v/>
      </c>
      <c r="CR80" s="9">
        <v>80</v>
      </c>
      <c r="CS80" s="32">
        <f t="shared" ref="CS80:CS109" si="174">CR80-5</f>
        <v>75</v>
      </c>
      <c r="CT80" s="9" t="str" cm="1">
        <f t="array" ref="CT80">IFERROR(INDEX($CA$4:$CQ$4,_xlfn.AGGREGATE(15,6,COLUMN($CA$4:$CQ$4)-COLUMN($BZ$1)/($CA$80:$CQ$80=MAX($CA$80:$CQ$80)),COLUMNS(CQ$4:$CQ4))),"")</f>
        <v/>
      </c>
      <c r="CU80" s="4" t="str" cm="1">
        <f t="array" ref="CU80">IFERROR(INDEX($CA$4:$CQ$4,_xlfn.AGGREGATE(15,6,COLUMN($CA$4:$CQ$4)-COLUMN($BZ$1)/($CA$80:$CQ$80=MAX($CA$80:$CQ$80)),COLUMNS($CQ$4:CR4))),"")</f>
        <v/>
      </c>
      <c r="CV80" s="4" t="str" cm="1">
        <f t="array" ref="CV80">IFERROR(INDEX($CA$4:$CQ$4,_xlfn.AGGREGATE(15,6,COLUMN($CA$4:$CQ$4)-COLUMN($BZ$1)/($CA$80:$CQ$80=MAX($CA$80:$CQ$80)),COLUMNS($CQ$4:CS4))),"")</f>
        <v/>
      </c>
      <c r="CW80" s="8" t="str" cm="1">
        <f t="array" ref="CW80">IFERROR(INDEX($CA$4:$CQ$4,_xlfn.AGGREGATE(15,6,COLUMN($CA$4:$CQ$4)-COLUMN($BZ$1)/($CA$80:$CQ$80=MAX($CA$80:$CQ$80)),COLUMNS($CQ$4:CT4))),"")</f>
        <v/>
      </c>
      <c r="CX80" s="106" t="str">
        <f t="shared" ca="1" si="169"/>
        <v/>
      </c>
      <c r="CY80" s="4" t="str">
        <f t="shared" ca="1" si="170"/>
        <v>R</v>
      </c>
      <c r="CZ80" s="4" t="str">
        <f t="shared" ca="1" si="173"/>
        <v/>
      </c>
      <c r="DA80" s="8"/>
      <c r="DB80" s="9" t="str">
        <f>IFERROR(VLOOKUP(CT80,General!R:S,2,FALSE),"")</f>
        <v/>
      </c>
      <c r="DC80" s="4" t="str">
        <f>IFERROR(VLOOKUP(CU80,General!R:S,2,FALSE),"")</f>
        <v/>
      </c>
      <c r="DD80" s="4" t="str">
        <f>IFERROR(VLOOKUP(CV80,General!R:S,2,FALSE),"")</f>
        <v/>
      </c>
      <c r="DE80" s="8" t="str">
        <f>IFERROR(VLOOKUP(CW80,General!R:S,2,FALSE),"")</f>
        <v/>
      </c>
      <c r="DF80" s="9">
        <f ca="1">IF(CT80="",-1,COUNTIF(INDIRECT(DB80&amp;$CR$10):INDIRECT(DB80&amp;CR80),"Y"))</f>
        <v>-1</v>
      </c>
      <c r="DG80" s="4">
        <f ca="1">IF(CU80="",-1,COUNTIF(INDIRECT(DC80&amp;$CR$10):INDIRECT(DC80&amp;CR80),"Y"))</f>
        <v>-1</v>
      </c>
      <c r="DH80" s="4">
        <f ca="1">IF(CV80="",-1,COUNTIF(INDIRECT(DD80&amp;$CR$10):INDIRECT(DD80&amp;CR80),"Y"))</f>
        <v>-1</v>
      </c>
      <c r="DI80" s="32">
        <f ca="1">IF(CW80="",-1,COUNTIF(INDIRECT(DE80&amp;$CR$10):INDIRECT(DE80&amp;CR80),"Y"))</f>
        <v>-1</v>
      </c>
      <c r="DJ80" s="9" t="str" cm="1">
        <f t="array" aca="1" ref="DJ80" ca="1">IFERROR(INDEX($CT$80:$CW$80,_xlfn.AGGREGATE(15,6,COLUMN($CT$80:$CW$80)-COLUMN($CS$80)/($DF$80:$DI$80=MAX($DF$80:$DI$80)),COLUMNS($CT$80:CT80))),"")</f>
        <v/>
      </c>
      <c r="DK80" s="9" t="str" cm="1">
        <f t="array" aca="1" ref="DK80" ca="1">IFERROR(INDEX($CT$80:$CW$80,_xlfn.AGGREGATE(15,6,COLUMN($CT$80:$CW$80)-COLUMN($CS$80)/($DF$80:$DI$80=MAX($DF$80:$DI$80)),COLUMNS($CT$80:CU80))),"")</f>
        <v/>
      </c>
      <c r="DL80" s="9" t="str" cm="1">
        <f t="array" aca="1" ref="DL80" ca="1">IFERROR(INDEX($CT$80:$CW$80,_xlfn.AGGREGATE(15,6,COLUMN($CT$80:$CW$80)-COLUMN($CS$80)/($DF$80:$DI$80=MAX($DF$80:$DI$80)),COLUMNS($CT$80:CV80))),"")</f>
        <v/>
      </c>
      <c r="DM80" s="9" t="str" cm="1">
        <f t="array" aca="1" ref="DM80" ca="1">IFERROR(INDEX($CT$80:$CW$80,_xlfn.AGGREGATE(15,6,COLUMN($CT$80:$CW$80)-COLUMN($CS$80)/($DF$80:$DI$80=MAX($DF$80:$DI$80)),COLUMNS($CT$80:CW80))),"")</f>
        <v/>
      </c>
      <c r="DN80" s="117">
        <f t="shared" ca="1" si="171"/>
        <v>4</v>
      </c>
      <c r="DO80" s="32">
        <f t="shared" ca="1" si="172"/>
        <v>0</v>
      </c>
      <c r="DP80" s="8" t="str">
        <f t="shared" ca="1" si="106"/>
        <v/>
      </c>
      <c r="DQ80" s="9" t="str">
        <f t="shared" ca="1" si="102"/>
        <v>T</v>
      </c>
      <c r="DR80" s="4" t="str">
        <f t="shared" ca="1" si="103"/>
        <v>T</v>
      </c>
      <c r="DS80" s="4" t="str">
        <f t="shared" ca="1" si="104"/>
        <v>C</v>
      </c>
      <c r="DT80" s="4" t="str">
        <f t="shared" si="99"/>
        <v/>
      </c>
      <c r="DU80" s="4" t="str">
        <f t="shared" ca="1" si="100"/>
        <v/>
      </c>
      <c r="DV80" s="4" t="str">
        <f t="shared" si="101"/>
        <v/>
      </c>
      <c r="DW80" s="1" t="str">
        <f>IF(M79="","",IF(DQ80="B",IF(M79="P",FQ80,""),IF(M78="B",FQ80,"")))</f>
        <v/>
      </c>
      <c r="DX80" s="1" t="str">
        <f>IF(M79="","",IF(DQ80="B",IF(M79="B",FQ80,""),IF(M78="P",FQ80,"")))</f>
        <v/>
      </c>
      <c r="DY80" s="1" t="str">
        <f>IF(M79="","",IF(DR80="C",IF(M79="B",FS80,""),IF(M78="B",FS80,"")))</f>
        <v/>
      </c>
      <c r="DZ80" s="1" t="str">
        <f>IF(M79="","",IF(DR80="C",IF(M79="P",FS80,""),IF(M78="P",FS80,"")))</f>
        <v/>
      </c>
      <c r="EA80" s="1" t="str">
        <f>IF(M79="","",IF(AND(DW80="L5",DZ80="L5",FG80=""),"L0",FF80))</f>
        <v/>
      </c>
      <c r="EB80" s="1" t="str">
        <f>IF(M79="","",IF(AND(DX80="L5",DZ80="L5",FF80=""),"L0",FG80))</f>
        <v/>
      </c>
      <c r="EC80" s="1">
        <f>IF(D80="",0,IF(OR(D80="B",D80="XB"),1,INT(RIGHT(D80))))+IF(I80="",0,IF(OR(I80="B",I80="XB"),1,INT(RIGHT(I80))))+IF(P80="",0,IF(OR(P80="B",P80="XB"),1,INT(RIGHT(P80))))</f>
        <v>0</v>
      </c>
      <c r="ED80" s="1">
        <f>IF(E80="",0,IF(OR(E80="B",E80="XB"),1,INT(RIGHT(E80))))+IF(J80="",0,IF(OR(J80="B",J80="XB"),1,INT(RIGHT(J80))))+IF(Q80="",0,IF(OR(Q80="B",Q80="XB"),1,INT(RIGHT(Q80))))</f>
        <v>0</v>
      </c>
      <c r="EE80" s="9" t="str">
        <f>IF(M80="","",IF(EE79+EF80&gt;=10,10,IF(EE79+EF80&lt;=-10,-10,EE79+EF80)))</f>
        <v/>
      </c>
      <c r="EF80" s="4">
        <f>IF(Z80="",0,IFERROR(VLOOKUP(Z75&amp;Z76&amp;Z77&amp;Z78&amp;Z79&amp;Z80,General!I:J,2,FALSE),0))</f>
        <v>0</v>
      </c>
      <c r="EG80" s="4">
        <f>IF(AC80="",0,IFERROR(VLOOKUP(AC75&amp;AC76&amp;AC77&amp;AC78&amp;AC79&amp;AC80,General!I:J,2,FALSE),0))</f>
        <v>0</v>
      </c>
      <c r="EH80" s="4">
        <f>IF(AF80="",0,IFERROR(VLOOKUP(AF75&amp;AF76&amp;AF77&amp;AF78&amp;AF79&amp;AF80,General!I:J,2,FALSE),0))</f>
        <v>0</v>
      </c>
      <c r="EI80" s="4">
        <f>IF(AI80="",0,IFERROR(VLOOKUP(AI75&amp;AI76&amp;AI77&amp;AI78&amp;AI79&amp;AI80,General!I:J,2,FALSE),0))</f>
        <v>0</v>
      </c>
      <c r="EJ80" s="4">
        <f>IF(AL80="",0,IFERROR(VLOOKUP(AL75&amp;AL76&amp;AL77&amp;AL78&amp;AL79&amp;AL80,General!I:J,2,FALSE),0))</f>
        <v>0</v>
      </c>
      <c r="EK80" s="4">
        <f>IF(AO80="",0,IFERROR(VLOOKUP(AO75&amp;AO76&amp;AO77&amp;AO78&amp;AO79&amp;AO80,General!I:J,2,FALSE),0))</f>
        <v>0</v>
      </c>
      <c r="EL80" s="4">
        <f>IF(AR80="",0,IFERROR(VLOOKUP(AR75&amp;AR76&amp;AR77&amp;AR78&amp;AR79&amp;AR80,General!I:J,2,FALSE),0))</f>
        <v>0</v>
      </c>
      <c r="EM80" s="4">
        <f>IF(AU80="",0,IFERROR(VLOOKUP(AU75&amp;AU76&amp;AU77&amp;AU78&amp;AU79&amp;AU80,General!I:J,2,FALSE),0))</f>
        <v>0</v>
      </c>
      <c r="EN80" s="4">
        <f>IF(AX80="",0,IFERROR(VLOOKUP(AX75&amp;AX76&amp;AX77&amp;AX78&amp;AX79&amp;AX80,General!I:J,2,FALSE),0))</f>
        <v>0</v>
      </c>
      <c r="EO80" s="4">
        <f>IF(BA80="",0,IFERROR(VLOOKUP(BA75&amp;BA76&amp;BA77&amp;BA78&amp;BA79&amp;BA80,General!I:J,2,FALSE),0))</f>
        <v>0</v>
      </c>
      <c r="EP80" s="4">
        <f>IF(BD80="",0,IFERROR(VLOOKUP(BD75&amp;BD76&amp;BD77&amp;BD78&amp;BD79&amp;BD80,General!I:J,2,FALSE),0))</f>
        <v>0</v>
      </c>
      <c r="EQ80" s="4">
        <f>IF(BG80="",0,IFERROR(VLOOKUP(BG75&amp;BG76&amp;BG77&amp;BG78&amp;BG79&amp;BG80,General!I:J,2,FALSE),0))</f>
        <v>0</v>
      </c>
      <c r="ER80" s="4">
        <f>IF(BJ80="",0,IFERROR(VLOOKUP(BJ75&amp;BJ76&amp;BJ77&amp;BJ78&amp;BJ79&amp;BJ80,General!I:J,2,FALSE),0))</f>
        <v>0</v>
      </c>
      <c r="ES80" s="4">
        <f>IF(BM80="",0,IFERROR(VLOOKUP(BM75&amp;BM76&amp;BM77&amp;BM78&amp;BM79&amp;BM80,General!I:J,2,FALSE),0))</f>
        <v>0</v>
      </c>
      <c r="ET80" s="4">
        <f>IF(BP80="",0,IFERROR(VLOOKUP(BP75&amp;BP76&amp;BP77&amp;BP78&amp;BP79&amp;BP80,General!I:J,2,FALSE),0))</f>
        <v>0</v>
      </c>
      <c r="EU80" s="4">
        <f>IF(BS80="",0,IFERROR(VLOOKUP(BS75&amp;BS76&amp;BS77&amp;BS78&amp;BS79&amp;BS80,General!I:J,2,FALSE),0))</f>
        <v>0</v>
      </c>
      <c r="EV80" s="8">
        <f>IF(BV80="",0,IFERROR(VLOOKUP(BV75&amp;BV76&amp;BV77&amp;BV78&amp;BV79&amp;BV80,General!I:J,2,FALSE),0))</f>
        <v>0</v>
      </c>
      <c r="EW80" s="1" t="str">
        <f>IF(M79="","",IF(FE79="R","S",IF(EW79="S","C",IF(S79&gt;=0,"S","C"))))</f>
        <v/>
      </c>
      <c r="EX80" s="1" t="str">
        <f>IF(OR(F76&amp;F77&amp;F78="WLW",F77&amp;F78="WW"),"Y","N")</f>
        <v>N</v>
      </c>
      <c r="EY80" s="1" t="str">
        <f ca="1">IF(OR(K76&amp;K77&amp;K78="WLW",K77&amp;K78="WW"),"Y","N")</f>
        <v>N</v>
      </c>
      <c r="EZ80" s="1" t="str">
        <f>IF(OR(R76&amp;R77&amp;R78="WLW",R77&amp;R78="WW"),"Y","N")</f>
        <v>N</v>
      </c>
      <c r="FA80" s="1" t="str">
        <f>IF(M79="","",IF(EW80="S",1,FA79+1))</f>
        <v/>
      </c>
      <c r="FB80" s="14" t="str">
        <f ca="1">IF(FB79="Y","N",IF(M79="","",(IF(AND(F79&amp;F80="WW",OR(EW79&amp;EW80="SC",EW79&amp;EW80="CC")),"Y",IF(AND(F78&amp;F79&amp;F80="WLW",FQ80&lt;&gt;"B",OR(EW78&amp;EW79&amp;EW80="SCC",EW78&amp;EW79&amp;EW80="CCC")),"Y","N")))))</f>
        <v/>
      </c>
      <c r="FC80" s="1" t="str">
        <f ca="1">IF(FC79="Y","N",IF(M79="","",IF(AND(K79&amp;K80="WW",OR(EW79&amp;EW80="SC",EW79&amp;EW80="CC")),"Y",IF(AND(K78&amp;K79&amp;K80="WLW",FS80&lt;&gt;"B",OR(EW78&amp;EW79&amp;EW80="SCC",EW78&amp;EW79&amp;EW80="CCC")),"Y","N"))))</f>
        <v/>
      </c>
      <c r="FD80" s="1" t="str">
        <f ca="1">IF(FD79="Y","N",IF(M79="","",IF(AND(R79&amp;R80="WW",OR(EW79&amp;EW80="SC",EW79&amp;EW80="CC")),"Y",IF(AND(R78&amp;R79&amp;R80="WLW",FU80&lt;&gt;"B",OR(EW78&amp;EW79&amp;EW80="SCC",EW78&amp;EW79&amp;EW80="CCC")),"Y","N"))))</f>
        <v/>
      </c>
      <c r="FE80" s="1" t="str">
        <f>IF(M79="","",IF(AND(S80&lt;0,FA80&gt;2,S80&gt;=(2-FA80)),"R","N"))</f>
        <v/>
      </c>
      <c r="FF80" s="1" t="str">
        <f>IF(M79="","",IF(DS80="B",IF(M79="P",FU80,""),IF(M79="B",FU80,"")))</f>
        <v/>
      </c>
      <c r="FG80" s="1" t="str">
        <f>IF(M79="","",IF(DS80="B",IF(M79="B",FU80,""),IF(M79="P",FU80,"")))</f>
        <v/>
      </c>
      <c r="FH80" s="1" t="str">
        <f>IF(M80="P",IF(FH79="",1,FH79+1),"")</f>
        <v/>
      </c>
      <c r="FI80" s="1" t="str">
        <f>IF(M80="B",IF(FI79="",1,FI79+1),"")</f>
        <v/>
      </c>
      <c r="FJ80" s="1" t="str">
        <f t="shared" si="92"/>
        <v>00000</v>
      </c>
      <c r="FK80" s="1" t="str">
        <f t="shared" si="93"/>
        <v>00000</v>
      </c>
      <c r="FL80" s="1" t="str">
        <f t="shared" si="94"/>
        <v>000000</v>
      </c>
      <c r="FM80" s="1" t="str">
        <f t="shared" si="95"/>
        <v>000000</v>
      </c>
      <c r="FN80" s="1" t="str">
        <f t="shared" si="96"/>
        <v>B</v>
      </c>
      <c r="FO80" s="1" t="str">
        <f t="shared" si="161"/>
        <v>B</v>
      </c>
      <c r="FP80" s="1" t="str">
        <f>IF(DW79="",DX79,DW79)&amp;F79</f>
        <v/>
      </c>
      <c r="FQ80" s="1">
        <f t="shared" ca="1" si="162"/>
        <v>0</v>
      </c>
      <c r="FR80" s="1" t="str">
        <f ca="1">IF(DY79="",DZ79,DY79)&amp;K79</f>
        <v/>
      </c>
      <c r="FS80" s="1">
        <f t="shared" ca="1" si="163"/>
        <v>0</v>
      </c>
      <c r="FT80" s="1" t="str">
        <f>IF(EA79="",EB79,EA79)&amp;R79</f>
        <v/>
      </c>
      <c r="FU80" s="1">
        <f t="shared" ca="1" si="164"/>
        <v>0</v>
      </c>
      <c r="FV80" s="1" t="str">
        <f t="shared" ca="1" si="165"/>
        <v>0</v>
      </c>
      <c r="FW80" s="1" t="str">
        <f t="shared" ca="1" si="166"/>
        <v>0</v>
      </c>
      <c r="FX80" s="1" t="str">
        <f t="shared" ca="1" si="167"/>
        <v>0</v>
      </c>
      <c r="GA80" s="1">
        <f>General!A78</f>
        <v>0</v>
      </c>
      <c r="GB80" s="1">
        <f>General!B78</f>
        <v>0</v>
      </c>
      <c r="GC80" s="1">
        <f>General!C78</f>
        <v>0</v>
      </c>
      <c r="GD80" s="1">
        <f>General!D78</f>
        <v>0</v>
      </c>
      <c r="GF80" s="1" t="str">
        <f>General!F78</f>
        <v>LLWWWW</v>
      </c>
      <c r="GG80" s="1">
        <f>General!G78</f>
        <v>6</v>
      </c>
    </row>
    <row r="81" spans="1:189" ht="15.75" thickBot="1">
      <c r="A81" s="1">
        <v>72</v>
      </c>
      <c r="B81" s="9" t="str">
        <f>IF(M80="","",IF(EC81=ED81,"NB",IF(EC81&gt;ED81,"P"&amp;(EC81-ED81),"B"&amp;(ED81-EC81))))</f>
        <v/>
      </c>
      <c r="C81" s="49" t="str">
        <f t="shared" ca="1" si="98"/>
        <v/>
      </c>
      <c r="D81" s="44" t="str">
        <f t="shared" si="107"/>
        <v/>
      </c>
      <c r="E81" s="45" t="str">
        <f t="shared" si="108"/>
        <v/>
      </c>
      <c r="F81" s="8" t="str">
        <f t="shared" si="105"/>
        <v/>
      </c>
      <c r="H81" s="52"/>
      <c r="I81" s="44"/>
      <c r="J81" s="25" t="str">
        <f t="shared" si="109"/>
        <v/>
      </c>
      <c r="K81" s="13" t="str">
        <f t="shared" ca="1" si="110"/>
        <v/>
      </c>
      <c r="L81" s="30"/>
      <c r="M81" s="16"/>
      <c r="O81" s="9" t="str">
        <f>IF(M80="","",VLOOKUP(CZ81,General!U:V,2,FALSE))</f>
        <v/>
      </c>
      <c r="P81" s="12" t="str">
        <f>IF(M80="","",IF(W81="P",FU81,""))</f>
        <v/>
      </c>
      <c r="Q81" s="25" t="str">
        <f>IF(M80="","",IF(W81="B",FU81,""))</f>
        <v/>
      </c>
      <c r="R81" s="43" t="str">
        <f t="shared" si="111"/>
        <v/>
      </c>
      <c r="S81" s="43">
        <f t="shared" ca="1" si="112"/>
        <v>-1</v>
      </c>
      <c r="T81" s="56" t="str">
        <f>IF(M80="","",IF(EW81="S","",IF(S81&gt;=0,S81,IF(FE81="R",S81,""))))</f>
        <v/>
      </c>
      <c r="U81" s="43" t="str">
        <f>IF(M81="","",IF(T81="",SUM($T$5:$T81)+S81,SUM($T$5:$T81)))</f>
        <v/>
      </c>
      <c r="V81" s="67" t="str">
        <f t="shared" si="97"/>
        <v/>
      </c>
      <c r="W81" s="80" t="str" cm="1">
        <f t="array" aca="1" ref="W81" ca="1">IF(M80="","",INDIRECT(CZ81&amp; CR81))</f>
        <v/>
      </c>
      <c r="X81" s="72" t="str" cm="1">
        <f t="array" aca="1" ref="X81" ca="1">IF(M80="","",INDIRECT(VLOOKUP(CZ81,General!R:T,3,FALSE) &amp; CR81))</f>
        <v/>
      </c>
      <c r="Y81" s="80" t="str">
        <f>IF(M80="","",FN81)</f>
        <v/>
      </c>
      <c r="Z81" s="70" t="str">
        <f t="shared" si="113"/>
        <v/>
      </c>
      <c r="AA81" s="81" t="str">
        <f>IF(M81="","",IF(EE80+EF81&gt;=10,10,IF(EE80+EF81&lt;=-10,-10,EE80+EF81)))</f>
        <v/>
      </c>
      <c r="AB81" s="80" t="str">
        <f>IF(M80="","",IF(FN81="B","P","B"))</f>
        <v/>
      </c>
      <c r="AC81" s="70" t="str">
        <f t="shared" si="114"/>
        <v/>
      </c>
      <c r="AD81" s="81" t="str">
        <f>IF(M81="","",IF(AD80+EG81&gt;=10,10,IF(AD80+EG81&lt;=-10,-10,AD80+EG81)))</f>
        <v/>
      </c>
      <c r="AE81" s="80" t="str">
        <f>IF(M80="","",FO81)</f>
        <v/>
      </c>
      <c r="AF81" s="70" t="str">
        <f t="shared" si="115"/>
        <v/>
      </c>
      <c r="AG81" s="81" t="str">
        <f>IF(M81="","",IF(AG80+EH81&gt;=10,10,IF(AG80+EH81&lt;=-10,-10,AG80+EH81)))</f>
        <v/>
      </c>
      <c r="AH81" s="80" t="str">
        <f>IF(M80="","",IF(FO81="B","P","B"))</f>
        <v/>
      </c>
      <c r="AI81" s="70" t="str">
        <f t="shared" si="116"/>
        <v/>
      </c>
      <c r="AJ81" s="81" t="str">
        <f>IF(M81="","",IF(AJ80+EI81&gt;=10,10,IF(AJ80+EI81&lt;=-10,-10,AJ80+EI81)))</f>
        <v/>
      </c>
      <c r="AK81" s="80" t="str">
        <f t="shared" si="168"/>
        <v/>
      </c>
      <c r="AL81" s="70" t="str">
        <f t="shared" si="117"/>
        <v/>
      </c>
      <c r="AM81" s="81" t="str">
        <f>IF(M81="","",IF(AM80+EJ81&gt;=10,10,IF(AM80+EJ81&lt;=-10,-10,AM80+EJ81)))</f>
        <v/>
      </c>
      <c r="AN81" s="80" t="str">
        <f t="shared" si="118"/>
        <v/>
      </c>
      <c r="AO81" s="70" t="str">
        <f t="shared" si="119"/>
        <v/>
      </c>
      <c r="AP81" s="81" t="str">
        <f>IF(M81="","",IF(AP80+EK81&gt;=10,10,IF(AP80+EK81&lt;=-10,-10,AP80+EK81)))</f>
        <v/>
      </c>
      <c r="AQ81" s="80" t="str">
        <f t="shared" si="120"/>
        <v/>
      </c>
      <c r="AR81" s="70" t="str">
        <f t="shared" si="121"/>
        <v/>
      </c>
      <c r="AS81" s="81" t="str">
        <f>IF(M81="","",IF(AS80+EL81&gt;=10,10,IF(AS80+EL81&lt;=-10,-10,AS80+EL81)))</f>
        <v/>
      </c>
      <c r="AT81" s="80" t="str">
        <f t="shared" si="122"/>
        <v/>
      </c>
      <c r="AU81" s="70" t="str">
        <f t="shared" si="123"/>
        <v/>
      </c>
      <c r="AV81" s="81" t="str">
        <f>IF(M81="","",IF(AV80+EM81&gt;=10,10,IF(AV80+EM81&lt;=-10,-10,AV80+EM81)))</f>
        <v/>
      </c>
      <c r="AW81" s="80" t="str">
        <f t="shared" si="124"/>
        <v/>
      </c>
      <c r="AX81" s="70" t="str">
        <f t="shared" si="125"/>
        <v/>
      </c>
      <c r="AY81" s="81" t="str">
        <f>IF(M81="","",IF(AY80+EN81&gt;=10,10,IF(AY80+EN81&lt;=-10,-10,AY80+EN81)))</f>
        <v/>
      </c>
      <c r="AZ81" s="80" t="str">
        <f t="shared" si="126"/>
        <v/>
      </c>
      <c r="BA81" s="70" t="str">
        <f t="shared" si="127"/>
        <v/>
      </c>
      <c r="BB81" s="81" t="str">
        <f>IF(M81="","",IF(BB80+EO81&gt;=10,10,IF(BB80+EO81&lt;=-10,-10,BB80+EO81)))</f>
        <v/>
      </c>
      <c r="BC81" s="80" t="str">
        <f t="shared" si="128"/>
        <v/>
      </c>
      <c r="BD81" s="70" t="str">
        <f t="shared" si="129"/>
        <v/>
      </c>
      <c r="BE81" s="81" t="str">
        <f>IF(M81="","",IF(BE80+EP81&gt;=10,10,IF(BE80+EP81&lt;=-10,-10,BE80+EP81)))</f>
        <v/>
      </c>
      <c r="BF81" s="80" t="str">
        <f t="shared" si="130"/>
        <v/>
      </c>
      <c r="BG81" s="70" t="str">
        <f t="shared" si="131"/>
        <v/>
      </c>
      <c r="BH81" s="81" t="str">
        <f>IF(M81="","",IF(BH80+EQ81&gt;=10,10,IF(BH80+EQ81&lt;=-10,-10,BH80+EQ81)))</f>
        <v/>
      </c>
      <c r="BI81" s="80" t="str">
        <f t="shared" si="132"/>
        <v/>
      </c>
      <c r="BJ81" s="70" t="str">
        <f t="shared" si="133"/>
        <v/>
      </c>
      <c r="BK81" s="81" t="str">
        <f>IF(M81="","",IF(BK80+ER81&gt;=10,10,IF(BK80+ER81&lt;=-10,-10,BK80+ER81)))</f>
        <v/>
      </c>
      <c r="BL81" s="80" t="str">
        <f t="shared" si="134"/>
        <v/>
      </c>
      <c r="BM81" s="70" t="str">
        <f t="shared" si="135"/>
        <v/>
      </c>
      <c r="BN81" s="81" t="str">
        <f>IF(M81="","",IF(BN80+ES81&gt;=10,10,IF(BN80+ES81&lt;=-10,-10,BN80+ES81)))</f>
        <v/>
      </c>
      <c r="BO81" s="80" t="str">
        <f t="shared" si="136"/>
        <v/>
      </c>
      <c r="BP81" s="70" t="str">
        <f t="shared" si="137"/>
        <v/>
      </c>
      <c r="BQ81" s="81" t="str">
        <f>IF(M81="","",IF(BQ80+ET81&gt;=10,10,IF(BQ80+ET81&lt;=-10,-10,BQ80+ET81)))</f>
        <v/>
      </c>
      <c r="BR81" s="80" t="str">
        <f t="shared" si="138"/>
        <v/>
      </c>
      <c r="BS81" s="70" t="str">
        <f t="shared" si="139"/>
        <v/>
      </c>
      <c r="BT81" s="81" t="str">
        <f>IF(M81="","",IF(BT80+EU81&gt;=10,10,IF(BT80+EU81&lt;=-10,-10,BT80+EU81)))</f>
        <v/>
      </c>
      <c r="BU81" s="80" t="str">
        <f t="shared" si="140"/>
        <v/>
      </c>
      <c r="BV81" s="70" t="str">
        <f t="shared" si="141"/>
        <v/>
      </c>
      <c r="BW81" s="81" t="str">
        <f>IF(M81="","",IF(BW80+EV81&gt;=10,10,IF(BW80+EV81&lt;=-10,-10,BW80+EV81)))</f>
        <v/>
      </c>
      <c r="BX81" s="70">
        <f t="shared" si="142"/>
        <v>0</v>
      </c>
      <c r="BY81" s="70">
        <f t="shared" si="143"/>
        <v>0</v>
      </c>
      <c r="BZ81" s="72"/>
      <c r="CA81" s="80" t="str">
        <f t="shared" si="144"/>
        <v/>
      </c>
      <c r="CB81" s="70" t="str">
        <f t="shared" si="145"/>
        <v/>
      </c>
      <c r="CC81" s="70" t="str">
        <f t="shared" si="146"/>
        <v/>
      </c>
      <c r="CD81" s="70" t="str">
        <f t="shared" si="147"/>
        <v/>
      </c>
      <c r="CE81" s="70" t="str">
        <f t="shared" si="148"/>
        <v/>
      </c>
      <c r="CF81" s="70" t="str">
        <f t="shared" si="149"/>
        <v/>
      </c>
      <c r="CG81" s="70" t="str">
        <f t="shared" si="150"/>
        <v/>
      </c>
      <c r="CH81" s="70" t="str">
        <f t="shared" si="151"/>
        <v/>
      </c>
      <c r="CI81" s="70" t="str">
        <f t="shared" si="152"/>
        <v/>
      </c>
      <c r="CJ81" s="70" t="str">
        <f t="shared" si="153"/>
        <v/>
      </c>
      <c r="CK81" s="70" t="str">
        <f t="shared" si="154"/>
        <v/>
      </c>
      <c r="CL81" s="70" t="str">
        <f t="shared" si="155"/>
        <v/>
      </c>
      <c r="CM81" s="70" t="str">
        <f t="shared" si="156"/>
        <v/>
      </c>
      <c r="CN81" s="70" t="str">
        <f t="shared" si="157"/>
        <v/>
      </c>
      <c r="CO81" s="70" t="str">
        <f t="shared" si="158"/>
        <v/>
      </c>
      <c r="CP81" s="70" t="str">
        <f t="shared" si="159"/>
        <v/>
      </c>
      <c r="CQ81" s="72" t="str">
        <f t="shared" si="160"/>
        <v/>
      </c>
      <c r="CR81" s="9">
        <v>81</v>
      </c>
      <c r="CS81" s="32">
        <f t="shared" si="174"/>
        <v>76</v>
      </c>
      <c r="CT81" s="9" t="str" cm="1">
        <f t="array" ref="CT81">IFERROR(INDEX($CA$4:$CQ$4,_xlfn.AGGREGATE(15,6,COLUMN($CA$4:$CQ$4)-COLUMN($BZ$1)/($CA$81:$CQ$81=MAX($CA$81:$CQ$81)),COLUMNS(CQ$4:$CQ4))),"")</f>
        <v/>
      </c>
      <c r="CU81" s="4" t="str" cm="1">
        <f t="array" ref="CU81">IFERROR(INDEX($CA$4:$CQ$4,_xlfn.AGGREGATE(15,6,COLUMN($CA$4:$CQ$4)-COLUMN($BZ$1)/($CA$81:$CQ$81=MAX($CA$81:$CQ$81)),COLUMNS($CQ$4:CR4))),"")</f>
        <v/>
      </c>
      <c r="CV81" s="4" t="str" cm="1">
        <f t="array" ref="CV81">IFERROR(INDEX($CA$4:$CQ$4,_xlfn.AGGREGATE(15,6,COLUMN($CA$4:$CQ$4)-COLUMN($BZ$1)/($CA$81:$CQ$81=MAX($CA$81:$CQ$81)),COLUMNS($CQ$4:CS4))),"")</f>
        <v/>
      </c>
      <c r="CW81" s="8" t="str" cm="1">
        <f t="array" ref="CW81">IFERROR(INDEX($CA$4:$CQ$4,_xlfn.AGGREGATE(15,6,COLUMN($CA$4:$CQ$4)-COLUMN($BZ$1)/($CA$81:$CQ$81=MAX($CA$81:$CQ$81)),COLUMNS($CQ$4:CT4))),"")</f>
        <v/>
      </c>
      <c r="CX81" s="106" t="str">
        <f t="shared" ca="1" si="169"/>
        <v/>
      </c>
      <c r="CY81" s="4" t="str">
        <f t="shared" ca="1" si="170"/>
        <v>R</v>
      </c>
      <c r="CZ81" s="4" t="str">
        <f t="shared" ca="1" si="173"/>
        <v/>
      </c>
      <c r="DA81" s="8">
        <f>IF(DA76=4,1,DA76+1)</f>
        <v>3</v>
      </c>
      <c r="DB81" s="9" t="str">
        <f>IFERROR(VLOOKUP(CT81,General!R:S,2,FALSE),"")</f>
        <v/>
      </c>
      <c r="DC81" s="4" t="str">
        <f>IFERROR(VLOOKUP(CU81,General!R:S,2,FALSE),"")</f>
        <v/>
      </c>
      <c r="DD81" s="4" t="str">
        <f>IFERROR(VLOOKUP(CV81,General!R:S,2,FALSE),"")</f>
        <v/>
      </c>
      <c r="DE81" s="8" t="str">
        <f>IFERROR(VLOOKUP(CW81,General!R:S,2,FALSE),"")</f>
        <v/>
      </c>
      <c r="DF81" s="9">
        <f ca="1">IF(CT81="",-1,COUNTIF(INDIRECT(DB81&amp;$CR$10):INDIRECT(DB81&amp;CR81),"Y"))</f>
        <v>-1</v>
      </c>
      <c r="DG81" s="4">
        <f ca="1">IF(CU81="",-1,COUNTIF(INDIRECT(DC81&amp;$CR$10):INDIRECT(DC81&amp;CR81),"Y"))</f>
        <v>-1</v>
      </c>
      <c r="DH81" s="4">
        <f ca="1">IF(CV81="",-1,COUNTIF(INDIRECT(DD81&amp;$CR$10):INDIRECT(DD81&amp;CR81),"Y"))</f>
        <v>-1</v>
      </c>
      <c r="DI81" s="32">
        <f ca="1">IF(CW81="",-1,COUNTIF(INDIRECT(DE81&amp;$CR$10):INDIRECT(DE81&amp;CR81),"Y"))</f>
        <v>-1</v>
      </c>
      <c r="DJ81" s="9" t="str" cm="1">
        <f t="array" aca="1" ref="DJ81" ca="1">IFERROR(INDEX($CT$81:$CW$81,_xlfn.AGGREGATE(15,6,COLUMN($CT$81:$CW$81)-COLUMN($CS$81)/($DF$81:$DI$81=MAX($DF$81:$DI$81)),COLUMNS($CT$81:CT81))),"")</f>
        <v/>
      </c>
      <c r="DK81" s="9" t="str" cm="1">
        <f t="array" aca="1" ref="DK81" ca="1">IFERROR(INDEX($CT$81:$CW$81,_xlfn.AGGREGATE(15,6,COLUMN($CT$81:$CW$81)-COLUMN($CS$81)/($DF$81:$DI$81=MAX($DF$81:$DI$81)),COLUMNS($CT$81:CU81))),"")</f>
        <v/>
      </c>
      <c r="DL81" s="9" t="str" cm="1">
        <f t="array" aca="1" ref="DL81" ca="1">IFERROR(INDEX($CT$81:$CW$81,_xlfn.AGGREGATE(15,6,COLUMN($CT$81:$CW$81)-COLUMN($CS$81)/($DF$81:$DI$81=MAX($DF$81:$DI$81)),COLUMNS($CT$81:CV81))),"")</f>
        <v/>
      </c>
      <c r="DM81" s="9" t="str" cm="1">
        <f t="array" aca="1" ref="DM81" ca="1">IFERROR(INDEX($CT$81:$CW$81,_xlfn.AGGREGATE(15,6,COLUMN($CT$81:$CW$81)-COLUMN($CS$81)/($DF$81:$DI$81=MAX($DF$81:$DI$81)),COLUMNS($CT$81:CW81))),"")</f>
        <v/>
      </c>
      <c r="DN81" s="117">
        <f t="shared" ca="1" si="171"/>
        <v>4</v>
      </c>
      <c r="DO81" s="32">
        <f t="shared" ca="1" si="172"/>
        <v>3</v>
      </c>
      <c r="DP81" s="8" t="str">
        <f t="shared" ca="1" si="106"/>
        <v/>
      </c>
      <c r="DQ81" s="9" t="str">
        <f t="shared" ca="1" si="102"/>
        <v>T</v>
      </c>
      <c r="DR81" s="4" t="str">
        <f t="shared" ca="1" si="103"/>
        <v>T</v>
      </c>
      <c r="DS81" s="4" t="str">
        <f t="shared" ca="1" si="104"/>
        <v>C</v>
      </c>
      <c r="DT81" s="4" t="str">
        <f t="shared" si="99"/>
        <v/>
      </c>
      <c r="DU81" s="4" t="str">
        <f t="shared" ca="1" si="100"/>
        <v/>
      </c>
      <c r="DV81" s="4" t="str">
        <f t="shared" si="101"/>
        <v/>
      </c>
      <c r="DW81" s="1" t="str">
        <f>IF(M80="","",IF(DQ81="B",IF(M80="P",FQ81,""),IF(M79="B",FQ81,"")))</f>
        <v/>
      </c>
      <c r="DX81" s="1" t="str">
        <f>IF(M80="","",IF(DQ81="B",IF(M80="B",FQ81,""),IF(M79="P",FQ81,"")))</f>
        <v/>
      </c>
      <c r="DY81" s="1" t="str">
        <f>IF(M80="","",IF(DR81="C",IF(M80="B",FS81,""),IF(M79="B",FS81,"")))</f>
        <v/>
      </c>
      <c r="DZ81" s="1" t="str">
        <f>IF(M80="","",IF(DR81="C",IF(M80="P",FS81,""),IF(M79="P",FS81,"")))</f>
        <v/>
      </c>
      <c r="EA81" s="1" t="str">
        <f>IF(M80="","",IF(AND(DW81="L5",DZ81="L5",FG81=""),"L0",FF81))</f>
        <v/>
      </c>
      <c r="EB81" s="1" t="str">
        <f>IF(M80="","",IF(AND(DX81="L5",DZ81="L5",FF81=""),"L0",FG81))</f>
        <v/>
      </c>
      <c r="EC81" s="1">
        <f>IF(D81="",0,IF(OR(D81="B",D81="XB"),1,INT(RIGHT(D81))))+IF(I81="",0,IF(OR(I81="B",I81="XB"),1,INT(RIGHT(I81))))+IF(P81="",0,IF(OR(P81="B",P81="XB"),1,INT(RIGHT(P81))))</f>
        <v>0</v>
      </c>
      <c r="ED81" s="1">
        <f>IF(E81="",0,IF(OR(E81="B",E81="XB"),1,INT(RIGHT(E81))))+IF(J81="",0,IF(OR(J81="B",J81="XB"),1,INT(RIGHT(J81))))+IF(Q81="",0,IF(OR(Q81="B",Q81="XB"),1,INT(RIGHT(Q81))))</f>
        <v>0</v>
      </c>
      <c r="EE81" s="9" t="str">
        <f>IF(M81="","",IF(EE80+EF81&gt;=10,10,IF(EE80+EF81&lt;=-10,-10,EE80+EF81)))</f>
        <v/>
      </c>
      <c r="EF81" s="4">
        <f>IF(Z81="",0,IFERROR(VLOOKUP(Z76&amp;Z77&amp;Z78&amp;Z79&amp;Z80&amp;Z81,General!I:J,2,FALSE),0))</f>
        <v>0</v>
      </c>
      <c r="EG81" s="4">
        <f>IF(AC81="",0,IFERROR(VLOOKUP(AC76&amp;AC77&amp;AC78&amp;AC79&amp;AC80&amp;AC81,General!I:J,2,FALSE),0))</f>
        <v>0</v>
      </c>
      <c r="EH81" s="4">
        <f>IF(AF81="",0,IFERROR(VLOOKUP(AF76&amp;AF77&amp;AF78&amp;AF79&amp;AF80&amp;AF81,General!I:J,2,FALSE),0))</f>
        <v>0</v>
      </c>
      <c r="EI81" s="4">
        <f>IF(AI81="",0,IFERROR(VLOOKUP(AI76&amp;AI77&amp;AI78&amp;AI79&amp;AI80&amp;AI81,General!I:J,2,FALSE),0))</f>
        <v>0</v>
      </c>
      <c r="EJ81" s="4">
        <f>IF(AL81="",0,IFERROR(VLOOKUP(AL76&amp;AL77&amp;AL78&amp;AL79&amp;AL80&amp;AL81,General!I:J,2,FALSE),0))</f>
        <v>0</v>
      </c>
      <c r="EK81" s="4">
        <f>IF(AO81="",0,IFERROR(VLOOKUP(AO76&amp;AO77&amp;AO78&amp;AO79&amp;AO80&amp;AO81,General!I:J,2,FALSE),0))</f>
        <v>0</v>
      </c>
      <c r="EL81" s="4">
        <f>IF(AR81="",0,IFERROR(VLOOKUP(AR76&amp;AR77&amp;AR78&amp;AR79&amp;AR80&amp;AR81,General!I:J,2,FALSE),0))</f>
        <v>0</v>
      </c>
      <c r="EM81" s="4">
        <f>IF(AU81="",0,IFERROR(VLOOKUP(AU76&amp;AU77&amp;AU78&amp;AU79&amp;AU80&amp;AU81,General!I:J,2,FALSE),0))</f>
        <v>0</v>
      </c>
      <c r="EN81" s="4">
        <f>IF(AX81="",0,IFERROR(VLOOKUP(AX76&amp;AX77&amp;AX78&amp;AX79&amp;AX80&amp;AX81,General!I:J,2,FALSE),0))</f>
        <v>0</v>
      </c>
      <c r="EO81" s="4">
        <f>IF(BA81="",0,IFERROR(VLOOKUP(BA76&amp;BA77&amp;BA78&amp;BA79&amp;BA80&amp;BA81,General!I:J,2,FALSE),0))</f>
        <v>0</v>
      </c>
      <c r="EP81" s="4">
        <f>IF(BD81="",0,IFERROR(VLOOKUP(BD76&amp;BD77&amp;BD78&amp;BD79&amp;BD80&amp;BD81,General!I:J,2,FALSE),0))</f>
        <v>0</v>
      </c>
      <c r="EQ81" s="4">
        <f>IF(BG81="",0,IFERROR(VLOOKUP(BG76&amp;BG77&amp;BG78&amp;BG79&amp;BG80&amp;BG81,General!I:J,2,FALSE),0))</f>
        <v>0</v>
      </c>
      <c r="ER81" s="4">
        <f>IF(BJ81="",0,IFERROR(VLOOKUP(BJ76&amp;BJ77&amp;BJ78&amp;BJ79&amp;BJ80&amp;BJ81,General!I:J,2,FALSE),0))</f>
        <v>0</v>
      </c>
      <c r="ES81" s="4">
        <f>IF(BM81="",0,IFERROR(VLOOKUP(BM76&amp;BM77&amp;BM78&amp;BM79&amp;BM80&amp;BM81,General!I:J,2,FALSE),0))</f>
        <v>0</v>
      </c>
      <c r="ET81" s="4">
        <f>IF(BP81="",0,IFERROR(VLOOKUP(BP76&amp;BP77&amp;BP78&amp;BP79&amp;BP80&amp;BP81,General!I:J,2,FALSE),0))</f>
        <v>0</v>
      </c>
      <c r="EU81" s="4">
        <f>IF(BS81="",0,IFERROR(VLOOKUP(BS76&amp;BS77&amp;BS78&amp;BS79&amp;BS80&amp;BS81,General!I:J,2,FALSE),0))</f>
        <v>0</v>
      </c>
      <c r="EV81" s="8">
        <f>IF(BV81="",0,IFERROR(VLOOKUP(BV76&amp;BV77&amp;BV78&amp;BV79&amp;BV80&amp;BV81,General!I:J,2,FALSE),0))</f>
        <v>0</v>
      </c>
      <c r="EW81" s="1" t="str">
        <f>IF(M80="","",IF(FE80="R","S",IF(EW80="S","C",IF(S80&gt;=0,"S","C"))))</f>
        <v/>
      </c>
      <c r="EX81" s="1" t="str">
        <f>IF(OR(F77&amp;F78&amp;F79="WLW",F78&amp;F79="WW"),"Y","N")</f>
        <v>N</v>
      </c>
      <c r="EY81" s="1" t="str">
        <f ca="1">IF(OR(K77&amp;K78&amp;K79="WLW",K78&amp;K79="WW"),"Y","N")</f>
        <v>N</v>
      </c>
      <c r="EZ81" s="1" t="str">
        <f>IF(OR(R77&amp;R78&amp;R79="WLW",R78&amp;R79="WW"),"Y","N")</f>
        <v>N</v>
      </c>
      <c r="FA81" s="1" t="str">
        <f>IF(M80="","",IF(EW81="S",1,FA80+1))</f>
        <v/>
      </c>
      <c r="FB81" s="14" t="str">
        <f ca="1">IF(FB80="Y","N",IF(M80="","",(IF(AND(F80&amp;F81="WW",OR(EW80&amp;EW81="SC",EW80&amp;EW81="CC")),"Y",IF(AND(F79&amp;F80&amp;F81="WLW",FQ81&lt;&gt;"B",OR(EW79&amp;EW80&amp;EW81="SCC",EW79&amp;EW80&amp;EW81="CCC")),"Y","N")))))</f>
        <v/>
      </c>
      <c r="FC81" s="1" t="str">
        <f ca="1">IF(FC80="Y","N",IF(M80="","",IF(AND(K80&amp;K81="WW",OR(EW80&amp;EW81="SC",EW80&amp;EW81="CC")),"Y",IF(AND(K79&amp;K80&amp;K81="WLW",FS81&lt;&gt;"B",OR(EW79&amp;EW80&amp;EW81="SCC",EW79&amp;EW80&amp;EW81="CCC")),"Y","N"))))</f>
        <v/>
      </c>
      <c r="FD81" s="1" t="str">
        <f ca="1">IF(FD80="Y","N",IF(M80="","",IF(AND(R80&amp;R81="WW",OR(EW80&amp;EW81="SC",EW80&amp;EW81="CC")),"Y",IF(AND(R79&amp;R80&amp;R81="WLW",FU81&lt;&gt;"B",OR(EW79&amp;EW80&amp;EW81="SCC",EW79&amp;EW80&amp;EW81="CCC")),"Y","N"))))</f>
        <v/>
      </c>
      <c r="FE81" s="1" t="str">
        <f>IF(M80="","",IF(AND(S81&lt;0,FA81&gt;2,S81&gt;=(2-FA81)),"R","N"))</f>
        <v/>
      </c>
      <c r="FF81" s="1" t="str">
        <f>IF(M80="","",IF(DS81="B",IF(M80="P",FU81,""),IF(M80="B",FU81,"")))</f>
        <v/>
      </c>
      <c r="FG81" s="1" t="str">
        <f>IF(M80="","",IF(DS81="B",IF(M80="B",FU81,""),IF(M80="P",FU81,"")))</f>
        <v/>
      </c>
      <c r="FH81" s="1" t="str">
        <f>IF(M81="P",IF(FH80="",1,FH80+1),"")</f>
        <v/>
      </c>
      <c r="FI81" s="1" t="str">
        <f>IF(M81="B",IF(FI80="",1,FI80+1),"")</f>
        <v/>
      </c>
      <c r="FJ81" s="1" t="str">
        <f t="shared" si="92"/>
        <v>00000</v>
      </c>
      <c r="FK81" s="1" t="str">
        <f t="shared" si="93"/>
        <v>00000</v>
      </c>
      <c r="FL81" s="1" t="str">
        <f t="shared" si="94"/>
        <v>000000</v>
      </c>
      <c r="FM81" s="1" t="str">
        <f t="shared" si="95"/>
        <v>000000</v>
      </c>
      <c r="FN81" s="1" t="str">
        <f t="shared" si="96"/>
        <v>B</v>
      </c>
      <c r="FO81" s="1" t="str">
        <f t="shared" si="161"/>
        <v>B</v>
      </c>
      <c r="FP81" s="1" t="str">
        <f>IF(DW80="",DX80,DW80)&amp;F80</f>
        <v/>
      </c>
      <c r="FQ81" s="1">
        <f t="shared" ca="1" si="162"/>
        <v>0</v>
      </c>
      <c r="FR81" s="1" t="str">
        <f ca="1">IF(DY80="",DZ80,DY80)&amp;K80</f>
        <v/>
      </c>
      <c r="FS81" s="1">
        <f t="shared" ca="1" si="163"/>
        <v>0</v>
      </c>
      <c r="FT81" s="1" t="str">
        <f>IF(EA80="",EB80,EA80)&amp;R80</f>
        <v/>
      </c>
      <c r="FU81" s="1">
        <f t="shared" ca="1" si="164"/>
        <v>0</v>
      </c>
      <c r="FV81" s="1" t="str">
        <f t="shared" ca="1" si="165"/>
        <v>0</v>
      </c>
      <c r="FW81" s="1" t="str">
        <f t="shared" ca="1" si="166"/>
        <v>0</v>
      </c>
      <c r="FX81" s="1" t="str">
        <f t="shared" ca="1" si="167"/>
        <v>0</v>
      </c>
      <c r="GA81" s="1">
        <f>General!A79</f>
        <v>0</v>
      </c>
      <c r="GB81" s="1">
        <f>General!B79</f>
        <v>0</v>
      </c>
      <c r="GC81" s="1">
        <f>General!C79</f>
        <v>0</v>
      </c>
      <c r="GD81" s="1">
        <f>General!D79</f>
        <v>0</v>
      </c>
      <c r="GF81" s="1" t="str">
        <f>General!F79</f>
        <v>LWLLLL</v>
      </c>
      <c r="GG81" s="1">
        <f>General!G79</f>
        <v>-6</v>
      </c>
    </row>
    <row r="82" spans="1:189" ht="15.75" thickBot="1">
      <c r="A82" s="1">
        <v>73</v>
      </c>
      <c r="B82" s="9" t="str">
        <f>IF(M81="","",IF(EC82=ED82,"NB",IF(EC82&gt;ED82,"P"&amp;(EC82-ED82),"B"&amp;(ED82-EC82))))</f>
        <v/>
      </c>
      <c r="C82" s="49" t="str">
        <f t="shared" ca="1" si="98"/>
        <v/>
      </c>
      <c r="D82" s="44" t="str">
        <f t="shared" si="107"/>
        <v/>
      </c>
      <c r="E82" s="45" t="str">
        <f t="shared" si="108"/>
        <v/>
      </c>
      <c r="F82" s="8" t="str">
        <f t="shared" si="105"/>
        <v/>
      </c>
      <c r="H82" s="52"/>
      <c r="I82" s="44"/>
      <c r="J82" s="25" t="str">
        <f t="shared" si="109"/>
        <v/>
      </c>
      <c r="K82" s="13" t="str">
        <f t="shared" ca="1" si="110"/>
        <v/>
      </c>
      <c r="L82" s="30"/>
      <c r="M82" s="16"/>
      <c r="O82" s="9" t="str">
        <f>IF(M81="","",VLOOKUP(CZ82,General!U:V,2,FALSE))</f>
        <v/>
      </c>
      <c r="P82" s="12" t="str">
        <f>IF(M81="","",IF(W82="P",FU82,""))</f>
        <v/>
      </c>
      <c r="Q82" s="25" t="str">
        <f>IF(M81="","",IF(W82="B",FU82,""))</f>
        <v/>
      </c>
      <c r="R82" s="43" t="str">
        <f t="shared" si="111"/>
        <v/>
      </c>
      <c r="S82" s="43">
        <f t="shared" ca="1" si="112"/>
        <v>-1</v>
      </c>
      <c r="T82" s="56" t="str">
        <f>IF(M81="","",IF(EW82="S","",IF(S82&gt;=0,S82,IF(FE82="R",S82,""))))</f>
        <v/>
      </c>
      <c r="U82" s="43" t="str">
        <f>IF(M82="","",IF(T82="",SUM($T$5:$T82)+S82,SUM($T$5:$T82)))</f>
        <v/>
      </c>
      <c r="V82" s="67" t="str">
        <f t="shared" si="97"/>
        <v/>
      </c>
      <c r="W82" s="80" t="str" cm="1">
        <f t="array" aca="1" ref="W82" ca="1">IF(M81="","",INDIRECT(CZ82&amp; CR82))</f>
        <v/>
      </c>
      <c r="X82" s="72" t="str" cm="1">
        <f t="array" aca="1" ref="X82" ca="1">IF(M81="","",INDIRECT(VLOOKUP(CZ82,General!R:T,3,FALSE) &amp; CR82))</f>
        <v/>
      </c>
      <c r="Y82" s="80" t="str">
        <f>IF(M81="","",FN82)</f>
        <v/>
      </c>
      <c r="Z82" s="70" t="str">
        <f t="shared" si="113"/>
        <v/>
      </c>
      <c r="AA82" s="81" t="str">
        <f>IF(M82="","",IF(EE81+EF82&gt;=10,10,IF(EE81+EF82&lt;=-10,-10,EE81+EF82)))</f>
        <v/>
      </c>
      <c r="AB82" s="80" t="str">
        <f>IF(M81="","",IF(FN82="B","P","B"))</f>
        <v/>
      </c>
      <c r="AC82" s="70" t="str">
        <f t="shared" si="114"/>
        <v/>
      </c>
      <c r="AD82" s="81" t="str">
        <f>IF(M82="","",IF(AD81+EG82&gt;=10,10,IF(AD81+EG82&lt;=-10,-10,AD81+EG82)))</f>
        <v/>
      </c>
      <c r="AE82" s="80" t="str">
        <f>IF(M81="","",FO82)</f>
        <v/>
      </c>
      <c r="AF82" s="70" t="str">
        <f t="shared" si="115"/>
        <v/>
      </c>
      <c r="AG82" s="81" t="str">
        <f>IF(M82="","",IF(AG81+EH82&gt;=10,10,IF(AG81+EH82&lt;=-10,-10,AG81+EH82)))</f>
        <v/>
      </c>
      <c r="AH82" s="80" t="str">
        <f>IF(M81="","",IF(FO82="B","P","B"))</f>
        <v/>
      </c>
      <c r="AI82" s="70" t="str">
        <f t="shared" si="116"/>
        <v/>
      </c>
      <c r="AJ82" s="81" t="str">
        <f>IF(M82="","",IF(AJ81+EI82&gt;=10,10,IF(AJ81+EI82&lt;=-10,-10,AJ81+EI82)))</f>
        <v/>
      </c>
      <c r="AK82" s="80" t="str">
        <f t="shared" si="168"/>
        <v/>
      </c>
      <c r="AL82" s="70" t="str">
        <f t="shared" si="117"/>
        <v/>
      </c>
      <c r="AM82" s="81" t="str">
        <f>IF(M82="","",IF(AM81+EJ82&gt;=10,10,IF(AM81+EJ82&lt;=-10,-10,AM81+EJ82)))</f>
        <v/>
      </c>
      <c r="AN82" s="80" t="str">
        <f t="shared" si="118"/>
        <v/>
      </c>
      <c r="AO82" s="70" t="str">
        <f t="shared" si="119"/>
        <v/>
      </c>
      <c r="AP82" s="81" t="str">
        <f>IF(M82="","",IF(AP81+EK82&gt;=10,10,IF(AP81+EK82&lt;=-10,-10,AP81+EK82)))</f>
        <v/>
      </c>
      <c r="AQ82" s="80" t="str">
        <f t="shared" si="120"/>
        <v/>
      </c>
      <c r="AR82" s="70" t="str">
        <f t="shared" si="121"/>
        <v/>
      </c>
      <c r="AS82" s="81" t="str">
        <f>IF(M82="","",IF(AS81+EL82&gt;=10,10,IF(AS81+EL82&lt;=-10,-10,AS81+EL82)))</f>
        <v/>
      </c>
      <c r="AT82" s="80" t="str">
        <f t="shared" si="122"/>
        <v/>
      </c>
      <c r="AU82" s="70" t="str">
        <f t="shared" si="123"/>
        <v/>
      </c>
      <c r="AV82" s="81" t="str">
        <f>IF(M82="","",IF(AV81+EM82&gt;=10,10,IF(AV81+EM82&lt;=-10,-10,AV81+EM82)))</f>
        <v/>
      </c>
      <c r="AW82" s="80" t="str">
        <f t="shared" si="124"/>
        <v/>
      </c>
      <c r="AX82" s="70" t="str">
        <f t="shared" si="125"/>
        <v/>
      </c>
      <c r="AY82" s="81" t="str">
        <f>IF(M82="","",IF(AY81+EN82&gt;=10,10,IF(AY81+EN82&lt;=-10,-10,AY81+EN82)))</f>
        <v/>
      </c>
      <c r="AZ82" s="80" t="str">
        <f t="shared" si="126"/>
        <v/>
      </c>
      <c r="BA82" s="70" t="str">
        <f t="shared" si="127"/>
        <v/>
      </c>
      <c r="BB82" s="81" t="str">
        <f>IF(M82="","",IF(BB81+EO82&gt;=10,10,IF(BB81+EO82&lt;=-10,-10,BB81+EO82)))</f>
        <v/>
      </c>
      <c r="BC82" s="80" t="str">
        <f t="shared" si="128"/>
        <v/>
      </c>
      <c r="BD82" s="70" t="str">
        <f t="shared" si="129"/>
        <v/>
      </c>
      <c r="BE82" s="81" t="str">
        <f>IF(M82="","",IF(BE81+EP82&gt;=10,10,IF(BE81+EP82&lt;=-10,-10,BE81+EP82)))</f>
        <v/>
      </c>
      <c r="BF82" s="80" t="str">
        <f t="shared" si="130"/>
        <v/>
      </c>
      <c r="BG82" s="70" t="str">
        <f t="shared" si="131"/>
        <v/>
      </c>
      <c r="BH82" s="81" t="str">
        <f>IF(M82="","",IF(BH81+EQ82&gt;=10,10,IF(BH81+EQ82&lt;=-10,-10,BH81+EQ82)))</f>
        <v/>
      </c>
      <c r="BI82" s="80" t="str">
        <f t="shared" si="132"/>
        <v/>
      </c>
      <c r="BJ82" s="70" t="str">
        <f t="shared" si="133"/>
        <v/>
      </c>
      <c r="BK82" s="81" t="str">
        <f>IF(M82="","",IF(BK81+ER82&gt;=10,10,IF(BK81+ER82&lt;=-10,-10,BK81+ER82)))</f>
        <v/>
      </c>
      <c r="BL82" s="80" t="str">
        <f t="shared" si="134"/>
        <v/>
      </c>
      <c r="BM82" s="70" t="str">
        <f t="shared" si="135"/>
        <v/>
      </c>
      <c r="BN82" s="81" t="str">
        <f>IF(M82="","",IF(BN81+ES82&gt;=10,10,IF(BN81+ES82&lt;=-10,-10,BN81+ES82)))</f>
        <v/>
      </c>
      <c r="BO82" s="80" t="str">
        <f t="shared" si="136"/>
        <v/>
      </c>
      <c r="BP82" s="70" t="str">
        <f t="shared" si="137"/>
        <v/>
      </c>
      <c r="BQ82" s="81" t="str">
        <f>IF(M82="","",IF(BQ81+ET82&gt;=10,10,IF(BQ81+ET82&lt;=-10,-10,BQ81+ET82)))</f>
        <v/>
      </c>
      <c r="BR82" s="80" t="str">
        <f t="shared" si="138"/>
        <v/>
      </c>
      <c r="BS82" s="70" t="str">
        <f t="shared" si="139"/>
        <v/>
      </c>
      <c r="BT82" s="81" t="str">
        <f>IF(M82="","",IF(BT81+EU82&gt;=10,10,IF(BT81+EU82&lt;=-10,-10,BT81+EU82)))</f>
        <v/>
      </c>
      <c r="BU82" s="80" t="str">
        <f t="shared" si="140"/>
        <v/>
      </c>
      <c r="BV82" s="70" t="str">
        <f t="shared" si="141"/>
        <v/>
      </c>
      <c r="BW82" s="81" t="str">
        <f>IF(M82="","",IF(BW81+EV82&gt;=10,10,IF(BW81+EV82&lt;=-10,-10,BW81+EV82)))</f>
        <v/>
      </c>
      <c r="BX82" s="70">
        <f t="shared" si="142"/>
        <v>0</v>
      </c>
      <c r="BY82" s="70">
        <f t="shared" si="143"/>
        <v>0</v>
      </c>
      <c r="BZ82" s="72"/>
      <c r="CA82" s="80" t="str">
        <f t="shared" si="144"/>
        <v/>
      </c>
      <c r="CB82" s="70" t="str">
        <f t="shared" si="145"/>
        <v/>
      </c>
      <c r="CC82" s="70" t="str">
        <f t="shared" si="146"/>
        <v/>
      </c>
      <c r="CD82" s="70" t="str">
        <f t="shared" si="147"/>
        <v/>
      </c>
      <c r="CE82" s="70" t="str">
        <f t="shared" si="148"/>
        <v/>
      </c>
      <c r="CF82" s="70" t="str">
        <f t="shared" si="149"/>
        <v/>
      </c>
      <c r="CG82" s="70" t="str">
        <f t="shared" si="150"/>
        <v/>
      </c>
      <c r="CH82" s="70" t="str">
        <f t="shared" si="151"/>
        <v/>
      </c>
      <c r="CI82" s="70" t="str">
        <f t="shared" si="152"/>
        <v/>
      </c>
      <c r="CJ82" s="70" t="str">
        <f t="shared" si="153"/>
        <v/>
      </c>
      <c r="CK82" s="70" t="str">
        <f t="shared" si="154"/>
        <v/>
      </c>
      <c r="CL82" s="70" t="str">
        <f t="shared" si="155"/>
        <v/>
      </c>
      <c r="CM82" s="70" t="str">
        <f t="shared" si="156"/>
        <v/>
      </c>
      <c r="CN82" s="70" t="str">
        <f t="shared" si="157"/>
        <v/>
      </c>
      <c r="CO82" s="70" t="str">
        <f t="shared" si="158"/>
        <v/>
      </c>
      <c r="CP82" s="70" t="str">
        <f t="shared" si="159"/>
        <v/>
      </c>
      <c r="CQ82" s="72" t="str">
        <f t="shared" si="160"/>
        <v/>
      </c>
      <c r="CR82" s="9">
        <v>82</v>
      </c>
      <c r="CS82" s="32">
        <f t="shared" si="174"/>
        <v>77</v>
      </c>
      <c r="CT82" s="9" t="str" cm="1">
        <f t="array" ref="CT82">IFERROR(INDEX($CA$4:$CQ$4,_xlfn.AGGREGATE(15,6,COLUMN($CA$4:$CQ$4)-COLUMN($BZ$1)/($CA$82:$CQ$82=MAX($CA$82:$CQ$82)),COLUMNS(CQ$4:$CQ4))),"")</f>
        <v/>
      </c>
      <c r="CU82" s="4" t="str" cm="1">
        <f t="array" ref="CU82">IFERROR(INDEX($CA$4:$CQ$4,_xlfn.AGGREGATE(15,6,COLUMN($CA$4:$CQ$4)-COLUMN($BZ$1)/($CA$82:$CQ$82=MAX($CA$82:$CQ$82)),COLUMNS($CQ$4:CR4))),"")</f>
        <v/>
      </c>
      <c r="CV82" s="4" t="str" cm="1">
        <f t="array" ref="CV82">IFERROR(INDEX($CA$4:$CQ$4,_xlfn.AGGREGATE(15,6,COLUMN($CA$4:$CQ$4)-COLUMN($BZ$1)/($CA$82:$CQ$82=MAX($CA$82:$CQ$82)),COLUMNS($CQ$4:CS4))),"")</f>
        <v/>
      </c>
      <c r="CW82" s="8" t="str" cm="1">
        <f t="array" ref="CW82">IFERROR(INDEX($CA$4:$CQ$4,_xlfn.AGGREGATE(15,6,COLUMN($CA$4:$CQ$4)-COLUMN($BZ$1)/($CA$82:$CQ$82=MAX($CA$82:$CQ$82)),COLUMNS($CQ$4:CT4))),"")</f>
        <v/>
      </c>
      <c r="CX82" s="106" t="str">
        <f t="shared" ca="1" si="169"/>
        <v/>
      </c>
      <c r="CY82" s="4" t="str">
        <f t="shared" ca="1" si="170"/>
        <v>R</v>
      </c>
      <c r="CZ82" s="4" t="str">
        <f t="shared" ca="1" si="173"/>
        <v/>
      </c>
      <c r="DA82" s="8"/>
      <c r="DB82" s="9" t="str">
        <f>IFERROR(VLOOKUP(CT82,General!R:S,2,FALSE),"")</f>
        <v/>
      </c>
      <c r="DC82" s="4" t="str">
        <f>IFERROR(VLOOKUP(CU82,General!R:S,2,FALSE),"")</f>
        <v/>
      </c>
      <c r="DD82" s="4" t="str">
        <f>IFERROR(VLOOKUP(CV82,General!R:S,2,FALSE),"")</f>
        <v/>
      </c>
      <c r="DE82" s="8" t="str">
        <f>IFERROR(VLOOKUP(CW82,General!R:S,2,FALSE),"")</f>
        <v/>
      </c>
      <c r="DF82" s="9">
        <f ca="1">IF(CT82="",-1,COUNTIF(INDIRECT(DB82&amp;$CR$10):INDIRECT(DB82&amp;CR82),"Y"))</f>
        <v>-1</v>
      </c>
      <c r="DG82" s="4">
        <f ca="1">IF(CU82="",-1,COUNTIF(INDIRECT(DC82&amp;$CR$10):INDIRECT(DC82&amp;CR82),"Y"))</f>
        <v>-1</v>
      </c>
      <c r="DH82" s="4">
        <f ca="1">IF(CV82="",-1,COUNTIF(INDIRECT(DD82&amp;$CR$10):INDIRECT(DD82&amp;CR82),"Y"))</f>
        <v>-1</v>
      </c>
      <c r="DI82" s="32">
        <f ca="1">IF(CW82="",-1,COUNTIF(INDIRECT(DE82&amp;$CR$10):INDIRECT(DE82&amp;CR82),"Y"))</f>
        <v>-1</v>
      </c>
      <c r="DJ82" s="9" t="str" cm="1">
        <f t="array" aca="1" ref="DJ82" ca="1">IFERROR(INDEX($CT$82:$CW$82,_xlfn.AGGREGATE(15,6,COLUMN($CT$82:$CW$82)-COLUMN($CS$82)/($DF$82:$DI$82=MAX($DF$82:$DI$82)),COLUMNS($CT$82:CT82))),"")</f>
        <v/>
      </c>
      <c r="DK82" s="9" t="str" cm="1">
        <f t="array" aca="1" ref="DK82" ca="1">IFERROR(INDEX($CT$82:$CW$82,_xlfn.AGGREGATE(15,6,COLUMN($CT$82:$CW$82)-COLUMN($CS$82)/($DF$82:$DI$82=MAX($DF$82:$DI$82)),COLUMNS($CT$82:CU82))),"")</f>
        <v/>
      </c>
      <c r="DL82" s="9" t="str" cm="1">
        <f t="array" aca="1" ref="DL82" ca="1">IFERROR(INDEX($CT$82:$CW$82,_xlfn.AGGREGATE(15,6,COLUMN($CT$82:$CW$82)-COLUMN($CS$82)/($DF$82:$DI$82=MAX($DF$82:$DI$82)),COLUMNS($CT$82:CV82))),"")</f>
        <v/>
      </c>
      <c r="DM82" s="9" t="str" cm="1">
        <f t="array" aca="1" ref="DM82" ca="1">IFERROR(INDEX($CT$82:$CW$82,_xlfn.AGGREGATE(15,6,COLUMN($CT$82:$CW$82)-COLUMN($CS$82)/($DF$82:$DI$82=MAX($DF$82:$DI$82)),COLUMNS($CT$82:CW82))),"")</f>
        <v/>
      </c>
      <c r="DN82" s="117">
        <f t="shared" ca="1" si="171"/>
        <v>4</v>
      </c>
      <c r="DO82" s="32">
        <f t="shared" ca="1" si="172"/>
        <v>0</v>
      </c>
      <c r="DP82" s="8" t="str">
        <f t="shared" ca="1" si="106"/>
        <v/>
      </c>
      <c r="DQ82" s="9" t="str">
        <f t="shared" ca="1" si="102"/>
        <v>T</v>
      </c>
      <c r="DR82" s="4" t="str">
        <f t="shared" ca="1" si="103"/>
        <v>T</v>
      </c>
      <c r="DS82" s="4" t="str">
        <f t="shared" ca="1" si="104"/>
        <v>C</v>
      </c>
      <c r="DT82" s="4" t="str">
        <f t="shared" si="99"/>
        <v/>
      </c>
      <c r="DU82" s="4" t="str">
        <f t="shared" ca="1" si="100"/>
        <v/>
      </c>
      <c r="DV82" s="4" t="str">
        <f t="shared" si="101"/>
        <v/>
      </c>
      <c r="DW82" s="1" t="str">
        <f>IF(M81="","",IF(DQ82="B",IF(M81="P",FQ82,""),IF(M80="B",FQ82,"")))</f>
        <v/>
      </c>
      <c r="DX82" s="1" t="str">
        <f>IF(M81="","",IF(DQ82="B",IF(M81="B",FQ82,""),IF(M80="P",FQ82,"")))</f>
        <v/>
      </c>
      <c r="DY82" s="1" t="str">
        <f>IF(M81="","",IF(DR82="C",IF(M81="B",FS82,""),IF(M80="B",FS82,"")))</f>
        <v/>
      </c>
      <c r="DZ82" s="1" t="str">
        <f>IF(M81="","",IF(DR82="C",IF(M81="P",FS82,""),IF(M80="P",FS82,"")))</f>
        <v/>
      </c>
      <c r="EA82" s="1" t="str">
        <f>IF(M81="","",IF(AND(DW82="L5",DZ82="L5",FG82=""),"L0",FF82))</f>
        <v/>
      </c>
      <c r="EB82" s="1" t="str">
        <f>IF(M81="","",IF(AND(DX82="L5",DZ82="L5",FF82=""),"L0",FG82))</f>
        <v/>
      </c>
      <c r="EC82" s="1">
        <f>IF(D82="",0,IF(OR(D82="B",D82="XB"),1,INT(RIGHT(D82))))+IF(I82="",0,IF(OR(I82="B",I82="XB"),1,INT(RIGHT(I82))))+IF(P82="",0,IF(OR(P82="B",P82="XB"),1,INT(RIGHT(P82))))</f>
        <v>0</v>
      </c>
      <c r="ED82" s="1">
        <f>IF(E82="",0,IF(OR(E82="B",E82="XB"),1,INT(RIGHT(E82))))+IF(J82="",0,IF(OR(J82="B",J82="XB"),1,INT(RIGHT(J82))))+IF(Q82="",0,IF(OR(Q82="B",Q82="XB"),1,INT(RIGHT(Q82))))</f>
        <v>0</v>
      </c>
      <c r="EE82" s="9" t="str">
        <f>IF(M82="","",IF(EE81+EF82&gt;=10,10,IF(EE81+EF82&lt;=-10,-10,EE81+EF82)))</f>
        <v/>
      </c>
      <c r="EF82" s="4">
        <f>IF(Z82="",0,IFERROR(VLOOKUP(Z77&amp;Z78&amp;Z79&amp;Z80&amp;Z81&amp;Z82,General!I:J,2,FALSE),0))</f>
        <v>0</v>
      </c>
      <c r="EG82" s="4">
        <f>IF(AC82="",0,IFERROR(VLOOKUP(AC77&amp;AC78&amp;AC79&amp;AC80&amp;AC81&amp;AC82,General!I:J,2,FALSE),0))</f>
        <v>0</v>
      </c>
      <c r="EH82" s="4">
        <f>IF(AF82="",0,IFERROR(VLOOKUP(AF77&amp;AF78&amp;AF79&amp;AF80&amp;AF81&amp;AF82,General!I:J,2,FALSE),0))</f>
        <v>0</v>
      </c>
      <c r="EI82" s="4">
        <f>IF(AI82="",0,IFERROR(VLOOKUP(AI77&amp;AI78&amp;AI79&amp;AI80&amp;AI81&amp;AI82,General!I:J,2,FALSE),0))</f>
        <v>0</v>
      </c>
      <c r="EJ82" s="4">
        <f>IF(AL82="",0,IFERROR(VLOOKUP(AL77&amp;AL78&amp;AL79&amp;AL80&amp;AL81&amp;AL82,General!I:J,2,FALSE),0))</f>
        <v>0</v>
      </c>
      <c r="EK82" s="4">
        <f>IF(AO82="",0,IFERROR(VLOOKUP(AO77&amp;AO78&amp;AO79&amp;AO80&amp;AO81&amp;AO82,General!I:J,2,FALSE),0))</f>
        <v>0</v>
      </c>
      <c r="EL82" s="4">
        <f>IF(AR82="",0,IFERROR(VLOOKUP(AR77&amp;AR78&amp;AR79&amp;AR80&amp;AR81&amp;AR82,General!I:J,2,FALSE),0))</f>
        <v>0</v>
      </c>
      <c r="EM82" s="4">
        <f>IF(AU82="",0,IFERROR(VLOOKUP(AU77&amp;AU78&amp;AU79&amp;AU80&amp;AU81&amp;AU82,General!I:J,2,FALSE),0))</f>
        <v>0</v>
      </c>
      <c r="EN82" s="4">
        <f>IF(AX82="",0,IFERROR(VLOOKUP(AX77&amp;AX78&amp;AX79&amp;AX80&amp;AX81&amp;AX82,General!I:J,2,FALSE),0))</f>
        <v>0</v>
      </c>
      <c r="EO82" s="4">
        <f>IF(BA82="",0,IFERROR(VLOOKUP(BA77&amp;BA78&amp;BA79&amp;BA80&amp;BA81&amp;BA82,General!I:J,2,FALSE),0))</f>
        <v>0</v>
      </c>
      <c r="EP82" s="4">
        <f>IF(BD82="",0,IFERROR(VLOOKUP(BD77&amp;BD78&amp;BD79&amp;BD80&amp;BD81&amp;BD82,General!I:J,2,FALSE),0))</f>
        <v>0</v>
      </c>
      <c r="EQ82" s="4">
        <f>IF(BG82="",0,IFERROR(VLOOKUP(BG77&amp;BG78&amp;BG79&amp;BG80&amp;BG81&amp;BG82,General!I:J,2,FALSE),0))</f>
        <v>0</v>
      </c>
      <c r="ER82" s="4">
        <f>IF(BJ82="",0,IFERROR(VLOOKUP(BJ77&amp;BJ78&amp;BJ79&amp;BJ80&amp;BJ81&amp;BJ82,General!I:J,2,FALSE),0))</f>
        <v>0</v>
      </c>
      <c r="ES82" s="4">
        <f>IF(BM82="",0,IFERROR(VLOOKUP(BM77&amp;BM78&amp;BM79&amp;BM80&amp;BM81&amp;BM82,General!I:J,2,FALSE),0))</f>
        <v>0</v>
      </c>
      <c r="ET82" s="4">
        <f>IF(BP82="",0,IFERROR(VLOOKUP(BP77&amp;BP78&amp;BP79&amp;BP80&amp;BP81&amp;BP82,General!I:J,2,FALSE),0))</f>
        <v>0</v>
      </c>
      <c r="EU82" s="4">
        <f>IF(BS82="",0,IFERROR(VLOOKUP(BS77&amp;BS78&amp;BS79&amp;BS80&amp;BS81&amp;BS82,General!I:J,2,FALSE),0))</f>
        <v>0</v>
      </c>
      <c r="EV82" s="8">
        <f>IF(BV82="",0,IFERROR(VLOOKUP(BV77&amp;BV78&amp;BV79&amp;BV80&amp;BV81&amp;BV82,General!I:J,2,FALSE),0))</f>
        <v>0</v>
      </c>
      <c r="EW82" s="1" t="str">
        <f>IF(M81="","",IF(FE81="R","S",IF(EW81="S","C",IF(S81&gt;=0,"S","C"))))</f>
        <v/>
      </c>
      <c r="EX82" s="1" t="str">
        <f>IF(OR(F78&amp;F79&amp;F80="WLW",F79&amp;F80="WW"),"Y","N")</f>
        <v>N</v>
      </c>
      <c r="EY82" s="1" t="str">
        <f ca="1">IF(OR(K78&amp;K79&amp;K80="WLW",K79&amp;K80="WW"),"Y","N")</f>
        <v>N</v>
      </c>
      <c r="EZ82" s="1" t="str">
        <f>IF(OR(R78&amp;R79&amp;R80="WLW",R79&amp;R80="WW"),"Y","N")</f>
        <v>N</v>
      </c>
      <c r="FA82" s="1" t="str">
        <f>IF(M81="","",IF(EW82="S",1,FA81+1))</f>
        <v/>
      </c>
      <c r="FB82" s="14" t="str">
        <f ca="1">IF(FB81="Y","N",IF(M81="","",(IF(AND(F81&amp;F82="WW",OR(EW81&amp;EW82="SC",EW81&amp;EW82="CC")),"Y",IF(AND(F80&amp;F81&amp;F82="WLW",FQ82&lt;&gt;"B",OR(EW80&amp;EW81&amp;EW82="SCC",EW80&amp;EW81&amp;EW82="CCC")),"Y","N")))))</f>
        <v/>
      </c>
      <c r="FC82" s="1" t="str">
        <f ca="1">IF(FC81="Y","N",IF(M81="","",IF(AND(K81&amp;K82="WW",OR(EW81&amp;EW82="SC",EW81&amp;EW82="CC")),"Y",IF(AND(K80&amp;K81&amp;K82="WLW",FS82&lt;&gt;"B",OR(EW80&amp;EW81&amp;EW82="SCC",EW80&amp;EW81&amp;EW82="CCC")),"Y","N"))))</f>
        <v/>
      </c>
      <c r="FD82" s="1" t="str">
        <f ca="1">IF(FD81="Y","N",IF(M81="","",IF(AND(R81&amp;R82="WW",OR(EW81&amp;EW82="SC",EW81&amp;EW82="CC")),"Y",IF(AND(R80&amp;R81&amp;R82="WLW",FU82&lt;&gt;"B",OR(EW80&amp;EW81&amp;EW82="SCC",EW80&amp;EW81&amp;EW82="CCC")),"Y","N"))))</f>
        <v/>
      </c>
      <c r="FE82" s="1" t="str">
        <f>IF(M81="","",IF(AND(S82&lt;0,FA82&gt;2,S82&gt;=(2-FA82)),"R","N"))</f>
        <v/>
      </c>
      <c r="FF82" s="1" t="str">
        <f>IF(M81="","",IF(DS82="B",IF(M81="P",FU82,""),IF(M81="B",FU82,"")))</f>
        <v/>
      </c>
      <c r="FG82" s="1" t="str">
        <f>IF(M81="","",IF(DS82="B",IF(M81="B",FU82,""),IF(M81="P",FU82,"")))</f>
        <v/>
      </c>
      <c r="FH82" s="1" t="str">
        <f>IF(M82="P",IF(FH81="",1,FH81+1),"")</f>
        <v/>
      </c>
      <c r="FI82" s="1" t="str">
        <f>IF(M82="B",IF(FI81="",1,FI81+1),"")</f>
        <v/>
      </c>
      <c r="FJ82" s="1" t="str">
        <f t="shared" si="92"/>
        <v>00000</v>
      </c>
      <c r="FK82" s="1" t="str">
        <f t="shared" si="93"/>
        <v>00000</v>
      </c>
      <c r="FL82" s="1" t="str">
        <f t="shared" si="94"/>
        <v>000000</v>
      </c>
      <c r="FM82" s="1" t="str">
        <f t="shared" si="95"/>
        <v>000000</v>
      </c>
      <c r="FN82" s="1" t="str">
        <f t="shared" si="96"/>
        <v>B</v>
      </c>
      <c r="FO82" s="1" t="str">
        <f t="shared" si="161"/>
        <v>B</v>
      </c>
      <c r="FP82" s="1" t="str">
        <f>IF(DW81="",DX81,DW81)&amp;F81</f>
        <v/>
      </c>
      <c r="FQ82" s="1">
        <f t="shared" ca="1" si="162"/>
        <v>0</v>
      </c>
      <c r="FR82" s="1" t="str">
        <f ca="1">IF(DY81="",DZ81,DY81)&amp;K81</f>
        <v/>
      </c>
      <c r="FS82" s="1">
        <f t="shared" ca="1" si="163"/>
        <v>0</v>
      </c>
      <c r="FT82" s="1" t="str">
        <f>IF(EA81="",EB81,EA81)&amp;R81</f>
        <v/>
      </c>
      <c r="FU82" s="1">
        <f t="shared" ca="1" si="164"/>
        <v>0</v>
      </c>
      <c r="FV82" s="1" t="str">
        <f t="shared" ca="1" si="165"/>
        <v>0</v>
      </c>
      <c r="FW82" s="1" t="str">
        <f t="shared" ca="1" si="166"/>
        <v>0</v>
      </c>
      <c r="FX82" s="1" t="str">
        <f t="shared" ca="1" si="167"/>
        <v>0</v>
      </c>
      <c r="GA82" s="1">
        <f>General!A80</f>
        <v>0</v>
      </c>
      <c r="GB82" s="1">
        <f>General!B80</f>
        <v>0</v>
      </c>
      <c r="GC82" s="1">
        <f>General!C80</f>
        <v>0</v>
      </c>
      <c r="GD82" s="1">
        <f>General!D80</f>
        <v>0</v>
      </c>
      <c r="GF82" s="1" t="str">
        <f>General!F80</f>
        <v>LWLLLW</v>
      </c>
      <c r="GG82" s="1">
        <f>General!G80</f>
        <v>1</v>
      </c>
    </row>
    <row r="83" spans="1:189" ht="15.75" thickBot="1">
      <c r="A83" s="1">
        <v>74</v>
      </c>
      <c r="B83" s="9" t="str">
        <f>IF(M82="","",IF(EC83=ED83,"NB",IF(EC83&gt;ED83,"P"&amp;(EC83-ED83),"B"&amp;(ED83-EC83))))</f>
        <v/>
      </c>
      <c r="C83" s="49" t="str">
        <f t="shared" ca="1" si="98"/>
        <v/>
      </c>
      <c r="D83" s="44" t="str">
        <f t="shared" si="107"/>
        <v/>
      </c>
      <c r="E83" s="45" t="str">
        <f t="shared" si="108"/>
        <v/>
      </c>
      <c r="F83" s="8" t="str">
        <f t="shared" si="105"/>
        <v/>
      </c>
      <c r="H83" s="52"/>
      <c r="I83" s="44"/>
      <c r="J83" s="25" t="str">
        <f t="shared" si="109"/>
        <v/>
      </c>
      <c r="K83" s="13" t="str">
        <f t="shared" ca="1" si="110"/>
        <v/>
      </c>
      <c r="L83" s="30"/>
      <c r="M83" s="16"/>
      <c r="O83" s="9" t="str">
        <f>IF(M82="","",VLOOKUP(CZ83,General!U:V,2,FALSE))</f>
        <v/>
      </c>
      <c r="P83" s="12" t="str">
        <f>IF(M82="","",IF(W83="P",FU83,""))</f>
        <v/>
      </c>
      <c r="Q83" s="25" t="str">
        <f>IF(M82="","",IF(W83="B",FU83,""))</f>
        <v/>
      </c>
      <c r="R83" s="43" t="str">
        <f t="shared" si="111"/>
        <v/>
      </c>
      <c r="S83" s="43">
        <f t="shared" ca="1" si="112"/>
        <v>-1</v>
      </c>
      <c r="T83" s="56" t="str">
        <f>IF(M82="","",IF(EW83="S","",IF(S83&gt;=0,S83,IF(FE83="R",S83,""))))</f>
        <v/>
      </c>
      <c r="U83" s="43" t="str">
        <f>IF(M83="","",IF(T83="",SUM($T$5:$T83)+S83,SUM($T$5:$T83)))</f>
        <v/>
      </c>
      <c r="V83" s="67" t="str">
        <f t="shared" si="97"/>
        <v/>
      </c>
      <c r="W83" s="80" t="str" cm="1">
        <f t="array" aca="1" ref="W83" ca="1">IF(M82="","",INDIRECT(CZ83&amp; CR83))</f>
        <v/>
      </c>
      <c r="X83" s="72" t="str" cm="1">
        <f t="array" aca="1" ref="X83" ca="1">IF(M82="","",INDIRECT(VLOOKUP(CZ83,General!R:T,3,FALSE) &amp; CR83))</f>
        <v/>
      </c>
      <c r="Y83" s="80" t="str">
        <f>IF(M82="","",FN83)</f>
        <v/>
      </c>
      <c r="Z83" s="70" t="str">
        <f t="shared" si="113"/>
        <v/>
      </c>
      <c r="AA83" s="81" t="str">
        <f>IF(M83="","",IF(EE82+EF83&gt;=10,10,IF(EE82+EF83&lt;=-10,-10,EE82+EF83)))</f>
        <v/>
      </c>
      <c r="AB83" s="80" t="str">
        <f>IF(M82="","",IF(FN83="B","P","B"))</f>
        <v/>
      </c>
      <c r="AC83" s="70" t="str">
        <f t="shared" si="114"/>
        <v/>
      </c>
      <c r="AD83" s="81" t="str">
        <f>IF(M83="","",IF(AD82+EG83&gt;=10,10,IF(AD82+EG83&lt;=-10,-10,AD82+EG83)))</f>
        <v/>
      </c>
      <c r="AE83" s="80" t="str">
        <f>IF(M82="","",FO83)</f>
        <v/>
      </c>
      <c r="AF83" s="70" t="str">
        <f t="shared" si="115"/>
        <v/>
      </c>
      <c r="AG83" s="81" t="str">
        <f>IF(M83="","",IF(AG82+EH83&gt;=10,10,IF(AG82+EH83&lt;=-10,-10,AG82+EH83)))</f>
        <v/>
      </c>
      <c r="AH83" s="80" t="str">
        <f>IF(M82="","",IF(FO83="B","P","B"))</f>
        <v/>
      </c>
      <c r="AI83" s="70" t="str">
        <f t="shared" si="116"/>
        <v/>
      </c>
      <c r="AJ83" s="81" t="str">
        <f>IF(M83="","",IF(AJ82+EI83&gt;=10,10,IF(AJ82+EI83&lt;=-10,-10,AJ82+EI83)))</f>
        <v/>
      </c>
      <c r="AK83" s="80" t="str">
        <f t="shared" si="168"/>
        <v/>
      </c>
      <c r="AL83" s="70" t="str">
        <f t="shared" si="117"/>
        <v/>
      </c>
      <c r="AM83" s="81" t="str">
        <f>IF(M83="","",IF(AM82+EJ83&gt;=10,10,IF(AM82+EJ83&lt;=-10,-10,AM82+EJ83)))</f>
        <v/>
      </c>
      <c r="AN83" s="80" t="str">
        <f t="shared" si="118"/>
        <v/>
      </c>
      <c r="AO83" s="70" t="str">
        <f t="shared" si="119"/>
        <v/>
      </c>
      <c r="AP83" s="81" t="str">
        <f>IF(M83="","",IF(AP82+EK83&gt;=10,10,IF(AP82+EK83&lt;=-10,-10,AP82+EK83)))</f>
        <v/>
      </c>
      <c r="AQ83" s="80" t="str">
        <f t="shared" si="120"/>
        <v/>
      </c>
      <c r="AR83" s="70" t="str">
        <f t="shared" si="121"/>
        <v/>
      </c>
      <c r="AS83" s="81" t="str">
        <f>IF(M83="","",IF(AS82+EL83&gt;=10,10,IF(AS82+EL83&lt;=-10,-10,AS82+EL83)))</f>
        <v/>
      </c>
      <c r="AT83" s="80" t="str">
        <f t="shared" si="122"/>
        <v/>
      </c>
      <c r="AU83" s="70" t="str">
        <f t="shared" si="123"/>
        <v/>
      </c>
      <c r="AV83" s="81" t="str">
        <f>IF(M83="","",IF(AV82+EM83&gt;=10,10,IF(AV82+EM83&lt;=-10,-10,AV82+EM83)))</f>
        <v/>
      </c>
      <c r="AW83" s="80" t="str">
        <f t="shared" si="124"/>
        <v/>
      </c>
      <c r="AX83" s="70" t="str">
        <f t="shared" si="125"/>
        <v/>
      </c>
      <c r="AY83" s="81" t="str">
        <f>IF(M83="","",IF(AY82+EN83&gt;=10,10,IF(AY82+EN83&lt;=-10,-10,AY82+EN83)))</f>
        <v/>
      </c>
      <c r="AZ83" s="80" t="str">
        <f t="shared" si="126"/>
        <v/>
      </c>
      <c r="BA83" s="70" t="str">
        <f t="shared" si="127"/>
        <v/>
      </c>
      <c r="BB83" s="81" t="str">
        <f>IF(M83="","",IF(BB82+EO83&gt;=10,10,IF(BB82+EO83&lt;=-10,-10,BB82+EO83)))</f>
        <v/>
      </c>
      <c r="BC83" s="80" t="str">
        <f t="shared" si="128"/>
        <v/>
      </c>
      <c r="BD83" s="70" t="str">
        <f t="shared" si="129"/>
        <v/>
      </c>
      <c r="BE83" s="81" t="str">
        <f>IF(M83="","",IF(BE82+EP83&gt;=10,10,IF(BE82+EP83&lt;=-10,-10,BE82+EP83)))</f>
        <v/>
      </c>
      <c r="BF83" s="80" t="str">
        <f t="shared" si="130"/>
        <v/>
      </c>
      <c r="BG83" s="70" t="str">
        <f t="shared" si="131"/>
        <v/>
      </c>
      <c r="BH83" s="81" t="str">
        <f>IF(M83="","",IF(BH82+EQ83&gt;=10,10,IF(BH82+EQ83&lt;=-10,-10,BH82+EQ83)))</f>
        <v/>
      </c>
      <c r="BI83" s="80" t="str">
        <f t="shared" si="132"/>
        <v/>
      </c>
      <c r="BJ83" s="70" t="str">
        <f t="shared" si="133"/>
        <v/>
      </c>
      <c r="BK83" s="81" t="str">
        <f>IF(M83="","",IF(BK82+ER83&gt;=10,10,IF(BK82+ER83&lt;=-10,-10,BK82+ER83)))</f>
        <v/>
      </c>
      <c r="BL83" s="80" t="str">
        <f t="shared" si="134"/>
        <v/>
      </c>
      <c r="BM83" s="70" t="str">
        <f t="shared" si="135"/>
        <v/>
      </c>
      <c r="BN83" s="81" t="str">
        <f>IF(M83="","",IF(BN82+ES83&gt;=10,10,IF(BN82+ES83&lt;=-10,-10,BN82+ES83)))</f>
        <v/>
      </c>
      <c r="BO83" s="80" t="str">
        <f t="shared" si="136"/>
        <v/>
      </c>
      <c r="BP83" s="70" t="str">
        <f t="shared" si="137"/>
        <v/>
      </c>
      <c r="BQ83" s="81" t="str">
        <f>IF(M83="","",IF(BQ82+ET83&gt;=10,10,IF(BQ82+ET83&lt;=-10,-10,BQ82+ET83)))</f>
        <v/>
      </c>
      <c r="BR83" s="80" t="str">
        <f t="shared" si="138"/>
        <v/>
      </c>
      <c r="BS83" s="70" t="str">
        <f t="shared" si="139"/>
        <v/>
      </c>
      <c r="BT83" s="81" t="str">
        <f>IF(M83="","",IF(BT82+EU83&gt;=10,10,IF(BT82+EU83&lt;=-10,-10,BT82+EU83)))</f>
        <v/>
      </c>
      <c r="BU83" s="80" t="str">
        <f t="shared" si="140"/>
        <v/>
      </c>
      <c r="BV83" s="70" t="str">
        <f t="shared" si="141"/>
        <v/>
      </c>
      <c r="BW83" s="81" t="str">
        <f>IF(M83="","",IF(BW82+EV83&gt;=10,10,IF(BW82+EV83&lt;=-10,-10,BW82+EV83)))</f>
        <v/>
      </c>
      <c r="BX83" s="70">
        <f t="shared" si="142"/>
        <v>0</v>
      </c>
      <c r="BY83" s="70">
        <f t="shared" si="143"/>
        <v>0</v>
      </c>
      <c r="BZ83" s="72"/>
      <c r="CA83" s="80" t="str">
        <f t="shared" si="144"/>
        <v/>
      </c>
      <c r="CB83" s="70" t="str">
        <f t="shared" si="145"/>
        <v/>
      </c>
      <c r="CC83" s="70" t="str">
        <f t="shared" si="146"/>
        <v/>
      </c>
      <c r="CD83" s="70" t="str">
        <f t="shared" si="147"/>
        <v/>
      </c>
      <c r="CE83" s="70" t="str">
        <f t="shared" si="148"/>
        <v/>
      </c>
      <c r="CF83" s="70" t="str">
        <f t="shared" si="149"/>
        <v/>
      </c>
      <c r="CG83" s="70" t="str">
        <f t="shared" si="150"/>
        <v/>
      </c>
      <c r="CH83" s="70" t="str">
        <f t="shared" si="151"/>
        <v/>
      </c>
      <c r="CI83" s="70" t="str">
        <f t="shared" si="152"/>
        <v/>
      </c>
      <c r="CJ83" s="70" t="str">
        <f t="shared" si="153"/>
        <v/>
      </c>
      <c r="CK83" s="70" t="str">
        <f t="shared" si="154"/>
        <v/>
      </c>
      <c r="CL83" s="70" t="str">
        <f t="shared" si="155"/>
        <v/>
      </c>
      <c r="CM83" s="70" t="str">
        <f t="shared" si="156"/>
        <v/>
      </c>
      <c r="CN83" s="70" t="str">
        <f t="shared" si="157"/>
        <v/>
      </c>
      <c r="CO83" s="70" t="str">
        <f t="shared" si="158"/>
        <v/>
      </c>
      <c r="CP83" s="70" t="str">
        <f t="shared" si="159"/>
        <v/>
      </c>
      <c r="CQ83" s="72" t="str">
        <f t="shared" si="160"/>
        <v/>
      </c>
      <c r="CR83" s="9">
        <v>83</v>
      </c>
      <c r="CS83" s="32">
        <f t="shared" si="174"/>
        <v>78</v>
      </c>
      <c r="CT83" s="9" t="str" cm="1">
        <f t="array" ref="CT83">IFERROR(INDEX($CA$4:$CQ$4,_xlfn.AGGREGATE(15,6,COLUMN($CA$4:$CQ$4)-COLUMN($BZ$1)/($CA$83:$CQ$83=MAX($CA$83:$CQ$83)),COLUMNS(CQ$4:$CQ4))),"")</f>
        <v/>
      </c>
      <c r="CU83" s="4" t="str" cm="1">
        <f t="array" ref="CU83">IFERROR(INDEX($CA$4:$CQ$4,_xlfn.AGGREGATE(15,6,COLUMN($CA$4:$CQ$4)-COLUMN($BZ$1)/($CA$83:$CQ$83=MAX($CA$83:$CQ$83)),COLUMNS($CQ$4:CR4))),"")</f>
        <v/>
      </c>
      <c r="CV83" s="4" t="str" cm="1">
        <f t="array" ref="CV83">IFERROR(INDEX($CA$4:$CQ$4,_xlfn.AGGREGATE(15,6,COLUMN($CA$4:$CQ$4)-COLUMN($BZ$1)/($CA$83:$CQ$83=MAX($CA$83:$CQ$83)),COLUMNS($CQ$4:CS4))),"")</f>
        <v/>
      </c>
      <c r="CW83" s="8" t="str" cm="1">
        <f t="array" ref="CW83">IFERROR(INDEX($CA$4:$CQ$4,_xlfn.AGGREGATE(15,6,COLUMN($CA$4:$CQ$4)-COLUMN($BZ$1)/($CA$83:$CQ$83=MAX($CA$83:$CQ$83)),COLUMNS($CQ$4:CT4))),"")</f>
        <v/>
      </c>
      <c r="CX83" s="106" t="str">
        <f t="shared" ca="1" si="169"/>
        <v/>
      </c>
      <c r="CY83" s="4" t="str">
        <f t="shared" ca="1" si="170"/>
        <v>R</v>
      </c>
      <c r="CZ83" s="4" t="str">
        <f t="shared" ca="1" si="173"/>
        <v/>
      </c>
      <c r="DA83" s="8"/>
      <c r="DB83" s="9" t="str">
        <f>IFERROR(VLOOKUP(CT83,General!R:S,2,FALSE),"")</f>
        <v/>
      </c>
      <c r="DC83" s="4" t="str">
        <f>IFERROR(VLOOKUP(CU83,General!R:S,2,FALSE),"")</f>
        <v/>
      </c>
      <c r="DD83" s="4" t="str">
        <f>IFERROR(VLOOKUP(CV83,General!R:S,2,FALSE),"")</f>
        <v/>
      </c>
      <c r="DE83" s="8" t="str">
        <f>IFERROR(VLOOKUP(CW83,General!R:S,2,FALSE),"")</f>
        <v/>
      </c>
      <c r="DF83" s="9">
        <f ca="1">IF(CT83="",-1,COUNTIF(INDIRECT(DB83&amp;$CR$10):INDIRECT(DB83&amp;CR83),"Y"))</f>
        <v>-1</v>
      </c>
      <c r="DG83" s="4">
        <f ca="1">IF(CU83="",-1,COUNTIF(INDIRECT(DC83&amp;$CR$10):INDIRECT(DC83&amp;CR83),"Y"))</f>
        <v>-1</v>
      </c>
      <c r="DH83" s="4">
        <f ca="1">IF(CV83="",-1,COUNTIF(INDIRECT(DD83&amp;$CR$10):INDIRECT(DD83&amp;CR83),"Y"))</f>
        <v>-1</v>
      </c>
      <c r="DI83" s="32">
        <f ca="1">IF(CW83="",-1,COUNTIF(INDIRECT(DE83&amp;$CR$10):INDIRECT(DE83&amp;CR83),"Y"))</f>
        <v>-1</v>
      </c>
      <c r="DJ83" s="9" t="str" cm="1">
        <f t="array" aca="1" ref="DJ83" ca="1">IFERROR(INDEX($CT$83:$CW$83,_xlfn.AGGREGATE(15,6,COLUMN($CT$83:$CW$83)-COLUMN($CS$83)/($DF$83:$DI$83=MAX($DF$83:$DI$83)),COLUMNS($CT$83:CT83))),"")</f>
        <v/>
      </c>
      <c r="DK83" s="9" t="str" cm="1">
        <f t="array" aca="1" ref="DK83" ca="1">IFERROR(INDEX($CT$83:$CW$83,_xlfn.AGGREGATE(15,6,COLUMN($CT$83:$CW$83)-COLUMN($CS$83)/($DF$83:$DI$83=MAX($DF$83:$DI$83)),COLUMNS($CT$83:CU83))),"")</f>
        <v/>
      </c>
      <c r="DL83" s="9" t="str" cm="1">
        <f t="array" aca="1" ref="DL83" ca="1">IFERROR(INDEX($CT$83:$CW$83,_xlfn.AGGREGATE(15,6,COLUMN($CT$83:$CW$83)-COLUMN($CS$83)/($DF$83:$DI$83=MAX($DF$83:$DI$83)),COLUMNS($CT$83:CV83))),"")</f>
        <v/>
      </c>
      <c r="DM83" s="9" t="str" cm="1">
        <f t="array" aca="1" ref="DM83" ca="1">IFERROR(INDEX($CT$83:$CW$83,_xlfn.AGGREGATE(15,6,COLUMN($CT$83:$CW$83)-COLUMN($CS$83)/($DF$83:$DI$83=MAX($DF$83:$DI$83)),COLUMNS($CT$83:CW83))),"")</f>
        <v/>
      </c>
      <c r="DN83" s="117">
        <f t="shared" ca="1" si="171"/>
        <v>4</v>
      </c>
      <c r="DO83" s="32">
        <f t="shared" ca="1" si="172"/>
        <v>0</v>
      </c>
      <c r="DP83" s="8" t="str">
        <f t="shared" ca="1" si="106"/>
        <v/>
      </c>
      <c r="DQ83" s="9" t="str">
        <f t="shared" ca="1" si="102"/>
        <v>T</v>
      </c>
      <c r="DR83" s="4" t="str">
        <f t="shared" ca="1" si="103"/>
        <v>T</v>
      </c>
      <c r="DS83" s="4" t="str">
        <f t="shared" ca="1" si="104"/>
        <v>C</v>
      </c>
      <c r="DT83" s="4" t="str">
        <f t="shared" si="99"/>
        <v/>
      </c>
      <c r="DU83" s="4" t="str">
        <f t="shared" ca="1" si="100"/>
        <v/>
      </c>
      <c r="DV83" s="4" t="str">
        <f t="shared" si="101"/>
        <v/>
      </c>
      <c r="DW83" s="1" t="str">
        <f>IF(M82="","",IF(DQ83="B",IF(M82="P",FQ83,""),IF(M81="B",FQ83,"")))</f>
        <v/>
      </c>
      <c r="DX83" s="1" t="str">
        <f>IF(M82="","",IF(DQ83="B",IF(M82="B",FQ83,""),IF(M81="P",FQ83,"")))</f>
        <v/>
      </c>
      <c r="DY83" s="1" t="str">
        <f>IF(M82="","",IF(DR83="C",IF(M82="B",FS83,""),IF(M81="B",FS83,"")))</f>
        <v/>
      </c>
      <c r="DZ83" s="1" t="str">
        <f>IF(M82="","",IF(DR83="C",IF(M82="P",FS83,""),IF(M81="P",FS83,"")))</f>
        <v/>
      </c>
      <c r="EA83" s="1" t="str">
        <f>IF(M82="","",IF(AND(DW83="L5",DZ83="L5",FG83=""),"L0",FF83))</f>
        <v/>
      </c>
      <c r="EB83" s="1" t="str">
        <f>IF(M82="","",IF(AND(DX83="L5",DZ83="L5",FF83=""),"L0",FG83))</f>
        <v/>
      </c>
      <c r="EC83" s="1">
        <f>IF(D83="",0,IF(OR(D83="B",D83="XB"),1,INT(RIGHT(D83))))+IF(I83="",0,IF(OR(I83="B",I83="XB"),1,INT(RIGHT(I83))))+IF(P83="",0,IF(OR(P83="B",P83="XB"),1,INT(RIGHT(P83))))</f>
        <v>0</v>
      </c>
      <c r="ED83" s="1">
        <f>IF(E83="",0,IF(OR(E83="B",E83="XB"),1,INT(RIGHT(E83))))+IF(J83="",0,IF(OR(J83="B",J83="XB"),1,INT(RIGHT(J83))))+IF(Q83="",0,IF(OR(Q83="B",Q83="XB"),1,INT(RIGHT(Q83))))</f>
        <v>0</v>
      </c>
      <c r="EE83" s="9" t="str">
        <f>IF(M83="","",IF(EE82+EF83&gt;=10,10,IF(EE82+EF83&lt;=-10,-10,EE82+EF83)))</f>
        <v/>
      </c>
      <c r="EF83" s="4">
        <f>IF(Z83="",0,IFERROR(VLOOKUP(Z78&amp;Z79&amp;Z80&amp;Z81&amp;Z82&amp;Z83,General!I:J,2,FALSE),0))</f>
        <v>0</v>
      </c>
      <c r="EG83" s="4">
        <f>IF(AC83="",0,IFERROR(VLOOKUP(AC78&amp;AC79&amp;AC80&amp;AC81&amp;AC82&amp;AC83,General!I:J,2,FALSE),0))</f>
        <v>0</v>
      </c>
      <c r="EH83" s="4">
        <f>IF(AF83="",0,IFERROR(VLOOKUP(AF78&amp;AF79&amp;AF80&amp;AF81&amp;AF82&amp;AF83,General!I:J,2,FALSE),0))</f>
        <v>0</v>
      </c>
      <c r="EI83" s="4">
        <f>IF(AI83="",0,IFERROR(VLOOKUP(AI78&amp;AI79&amp;AI80&amp;AI81&amp;AI82&amp;AI83,General!I:J,2,FALSE),0))</f>
        <v>0</v>
      </c>
      <c r="EJ83" s="4">
        <f>IF(AL83="",0,IFERROR(VLOOKUP(AL78&amp;AL79&amp;AL80&amp;AL81&amp;AL82&amp;AL83,General!I:J,2,FALSE),0))</f>
        <v>0</v>
      </c>
      <c r="EK83" s="4">
        <f>IF(AO83="",0,IFERROR(VLOOKUP(AO78&amp;AO79&amp;AO80&amp;AO81&amp;AO82&amp;AO83,General!I:J,2,FALSE),0))</f>
        <v>0</v>
      </c>
      <c r="EL83" s="4">
        <f>IF(AR83="",0,IFERROR(VLOOKUP(AR78&amp;AR79&amp;AR80&amp;AR81&amp;AR82&amp;AR83,General!I:J,2,FALSE),0))</f>
        <v>0</v>
      </c>
      <c r="EM83" s="4">
        <f>IF(AU83="",0,IFERROR(VLOOKUP(AU78&amp;AU79&amp;AU80&amp;AU81&amp;AU82&amp;AU83,General!I:J,2,FALSE),0))</f>
        <v>0</v>
      </c>
      <c r="EN83" s="4">
        <f>IF(AX83="",0,IFERROR(VLOOKUP(AX78&amp;AX79&amp;AX80&amp;AX81&amp;AX82&amp;AX83,General!I:J,2,FALSE),0))</f>
        <v>0</v>
      </c>
      <c r="EO83" s="4">
        <f>IF(BA83="",0,IFERROR(VLOOKUP(BA78&amp;BA79&amp;BA80&amp;BA81&amp;BA82&amp;BA83,General!I:J,2,FALSE),0))</f>
        <v>0</v>
      </c>
      <c r="EP83" s="4">
        <f>IF(BD83="",0,IFERROR(VLOOKUP(BD78&amp;BD79&amp;BD80&amp;BD81&amp;BD82&amp;BD83,General!I:J,2,FALSE),0))</f>
        <v>0</v>
      </c>
      <c r="EQ83" s="4">
        <f>IF(BG83="",0,IFERROR(VLOOKUP(BG78&amp;BG79&amp;BG80&amp;BG81&amp;BG82&amp;BG83,General!I:J,2,FALSE),0))</f>
        <v>0</v>
      </c>
      <c r="ER83" s="4">
        <f>IF(BJ83="",0,IFERROR(VLOOKUP(BJ78&amp;BJ79&amp;BJ80&amp;BJ81&amp;BJ82&amp;BJ83,General!I:J,2,FALSE),0))</f>
        <v>0</v>
      </c>
      <c r="ES83" s="4">
        <f>IF(BM83="",0,IFERROR(VLOOKUP(BM78&amp;BM79&amp;BM80&amp;BM81&amp;BM82&amp;BM83,General!I:J,2,FALSE),0))</f>
        <v>0</v>
      </c>
      <c r="ET83" s="4">
        <f>IF(BP83="",0,IFERROR(VLOOKUP(BP78&amp;BP79&amp;BP80&amp;BP81&amp;BP82&amp;BP83,General!I:J,2,FALSE),0))</f>
        <v>0</v>
      </c>
      <c r="EU83" s="4">
        <f>IF(BS83="",0,IFERROR(VLOOKUP(BS78&amp;BS79&amp;BS80&amp;BS81&amp;BS82&amp;BS83,General!I:J,2,FALSE),0))</f>
        <v>0</v>
      </c>
      <c r="EV83" s="8">
        <f>IF(BV83="",0,IFERROR(VLOOKUP(BV78&amp;BV79&amp;BV80&amp;BV81&amp;BV82&amp;BV83,General!I:J,2,FALSE),0))</f>
        <v>0</v>
      </c>
      <c r="EW83" s="1" t="str">
        <f>IF(M82="","",IF(FE82="R","S",IF(EW82="S","C",IF(S82&gt;=0,"S","C"))))</f>
        <v/>
      </c>
      <c r="EX83" s="1" t="str">
        <f>IF(OR(F79&amp;F80&amp;F81="WLW",F80&amp;F81="WW"),"Y","N")</f>
        <v>N</v>
      </c>
      <c r="EY83" s="1" t="str">
        <f ca="1">IF(OR(K79&amp;K80&amp;K81="WLW",K80&amp;K81="WW"),"Y","N")</f>
        <v>N</v>
      </c>
      <c r="EZ83" s="1" t="str">
        <f>IF(OR(R79&amp;R80&amp;R81="WLW",R80&amp;R81="WW"),"Y","N")</f>
        <v>N</v>
      </c>
      <c r="FA83" s="1" t="str">
        <f>IF(M82="","",IF(EW83="S",1,FA82+1))</f>
        <v/>
      </c>
      <c r="FB83" s="14" t="str">
        <f ca="1">IF(FB82="Y","N",IF(M82="","",(IF(AND(F82&amp;F83="WW",OR(EW82&amp;EW83="SC",EW82&amp;EW83="CC")),"Y",IF(AND(F81&amp;F82&amp;F83="WLW",FQ83&lt;&gt;"B",OR(EW81&amp;EW82&amp;EW83="SCC",EW81&amp;EW82&amp;EW83="CCC")),"Y","N")))))</f>
        <v/>
      </c>
      <c r="FC83" s="1" t="str">
        <f ca="1">IF(FC82="Y","N",IF(M82="","",IF(AND(K82&amp;K83="WW",OR(EW82&amp;EW83="SC",EW82&amp;EW83="CC")),"Y",IF(AND(K81&amp;K82&amp;K83="WLW",FS83&lt;&gt;"B",OR(EW81&amp;EW82&amp;EW83="SCC",EW81&amp;EW82&amp;EW83="CCC")),"Y","N"))))</f>
        <v/>
      </c>
      <c r="FD83" s="1" t="str">
        <f ca="1">IF(FD82="Y","N",IF(M82="","",IF(AND(R82&amp;R83="WW",OR(EW82&amp;EW83="SC",EW82&amp;EW83="CC")),"Y",IF(AND(R81&amp;R82&amp;R83="WLW",FU83&lt;&gt;"B",OR(EW81&amp;EW82&amp;EW83="SCC",EW81&amp;EW82&amp;EW83="CCC")),"Y","N"))))</f>
        <v/>
      </c>
      <c r="FE83" s="1" t="str">
        <f>IF(M82="","",IF(AND(S83&lt;0,FA83&gt;2,S83&gt;=(2-FA83)),"R","N"))</f>
        <v/>
      </c>
      <c r="FF83" s="1" t="str">
        <f>IF(M82="","",IF(DS83="B",IF(M82="P",FU83,""),IF(M82="B",FU83,"")))</f>
        <v/>
      </c>
      <c r="FG83" s="1" t="str">
        <f>IF(M82="","",IF(DS83="B",IF(M82="B",FU83,""),IF(M82="P",FU83,"")))</f>
        <v/>
      </c>
      <c r="FH83" s="1" t="str">
        <f>IF(M83="P",IF(FH82="",1,FH82+1),"")</f>
        <v/>
      </c>
      <c r="FI83" s="1" t="str">
        <f>IF(M83="B",IF(FI82="",1,FI82+1),"")</f>
        <v/>
      </c>
      <c r="FJ83" s="1" t="str">
        <f t="shared" si="92"/>
        <v>00000</v>
      </c>
      <c r="FK83" s="1" t="str">
        <f t="shared" si="93"/>
        <v>00000</v>
      </c>
      <c r="FL83" s="1" t="str">
        <f t="shared" si="94"/>
        <v>000000</v>
      </c>
      <c r="FM83" s="1" t="str">
        <f t="shared" si="95"/>
        <v>000000</v>
      </c>
      <c r="FN83" s="1" t="str">
        <f t="shared" si="96"/>
        <v>B</v>
      </c>
      <c r="FO83" s="1" t="str">
        <f t="shared" si="161"/>
        <v>B</v>
      </c>
      <c r="FP83" s="1" t="str">
        <f>IF(DW82="",DX82,DW82)&amp;F82</f>
        <v/>
      </c>
      <c r="FQ83" s="1">
        <f t="shared" ca="1" si="162"/>
        <v>0</v>
      </c>
      <c r="FR83" s="1" t="str">
        <f ca="1">IF(DY82="",DZ82,DY82)&amp;K82</f>
        <v/>
      </c>
      <c r="FS83" s="1">
        <f t="shared" ca="1" si="163"/>
        <v>0</v>
      </c>
      <c r="FT83" s="1" t="str">
        <f>IF(EA82="",EB82,EA82)&amp;R82</f>
        <v/>
      </c>
      <c r="FU83" s="1">
        <f t="shared" ca="1" si="164"/>
        <v>0</v>
      </c>
      <c r="FV83" s="1" t="str">
        <f t="shared" ca="1" si="165"/>
        <v>0</v>
      </c>
      <c r="FW83" s="1" t="str">
        <f t="shared" ca="1" si="166"/>
        <v>0</v>
      </c>
      <c r="FX83" s="1" t="str">
        <f t="shared" ca="1" si="167"/>
        <v>0</v>
      </c>
      <c r="GA83" s="1">
        <f>General!A81</f>
        <v>0</v>
      </c>
      <c r="GB83" s="1">
        <f>General!B81</f>
        <v>0</v>
      </c>
      <c r="GC83" s="1">
        <f>General!C81</f>
        <v>0</v>
      </c>
      <c r="GD83" s="1">
        <f>General!D81</f>
        <v>0</v>
      </c>
      <c r="GF83" s="1" t="str">
        <f>General!F81</f>
        <v>LWLLWL</v>
      </c>
      <c r="GG83" s="1">
        <f>General!G81</f>
        <v>-1</v>
      </c>
    </row>
    <row r="84" spans="1:189" ht="15.75" thickBot="1">
      <c r="A84" s="1">
        <v>75</v>
      </c>
      <c r="B84" s="33" t="str">
        <f>IF(M83="","",IF(EC84=ED84,"NB",IF(EC84&gt;ED84,"P"&amp;(EC84-ED84),"B"&amp;(ED84-EC84))))</f>
        <v/>
      </c>
      <c r="C84" s="50" t="str">
        <f t="shared" ca="1" si="98"/>
        <v/>
      </c>
      <c r="D84" s="46" t="str">
        <f t="shared" si="107"/>
        <v/>
      </c>
      <c r="E84" s="47" t="str">
        <f t="shared" si="108"/>
        <v/>
      </c>
      <c r="F84" s="10" t="str">
        <f t="shared" si="105"/>
        <v/>
      </c>
      <c r="H84" s="53"/>
      <c r="I84" s="46"/>
      <c r="J84" s="25" t="str">
        <f t="shared" si="109"/>
        <v/>
      </c>
      <c r="K84" s="13" t="str">
        <f t="shared" ca="1" si="110"/>
        <v/>
      </c>
      <c r="L84" s="30"/>
      <c r="M84" s="17"/>
      <c r="O84" s="9" t="str">
        <f>IF(M83="","",VLOOKUP(CZ84,General!U:V,2,FALSE))</f>
        <v/>
      </c>
      <c r="P84" s="12" t="str">
        <f>IF(M83="","",IF(W84="P",FU84,""))</f>
        <v/>
      </c>
      <c r="Q84" s="25" t="str">
        <f>IF(M83="","",IF(W84="B",FU84,""))</f>
        <v/>
      </c>
      <c r="R84" s="43" t="str">
        <f t="shared" si="111"/>
        <v/>
      </c>
      <c r="S84" s="43">
        <f t="shared" ca="1" si="112"/>
        <v>-1</v>
      </c>
      <c r="T84" s="57" t="str">
        <f>IF(M83="","",IF(EW84="S","",IF(S84&gt;=0,S84,IF(FE84="R",S84,""))))</f>
        <v/>
      </c>
      <c r="U84" s="43" t="str">
        <f>IF(M84="","",IF(T84="",SUM($T$5:$T84)+S84,SUM($T$5:$T84)))</f>
        <v/>
      </c>
      <c r="V84" s="68" t="str">
        <f t="shared" si="97"/>
        <v/>
      </c>
      <c r="W84" s="80" t="str" cm="1">
        <f t="array" aca="1" ref="W84" ca="1">IF(M83="","",INDIRECT(CZ84&amp; CR84))</f>
        <v/>
      </c>
      <c r="X84" s="72" t="str" cm="1">
        <f t="array" aca="1" ref="X84" ca="1">IF(M83="","",INDIRECT(VLOOKUP(CZ84,General!R:T,3,FALSE) &amp; CR84))</f>
        <v/>
      </c>
      <c r="Y84" s="80" t="str">
        <f>IF(M83="","",FN84)</f>
        <v/>
      </c>
      <c r="Z84" s="70" t="str">
        <f t="shared" si="113"/>
        <v/>
      </c>
      <c r="AA84" s="81" t="str">
        <f>IF(M84="","",IF(EE83+EF84&gt;=10,10,IF(EE83+EF84&lt;=-10,-10,EE83+EF84)))</f>
        <v/>
      </c>
      <c r="AB84" s="80" t="str">
        <f>IF(M83="","",IF(FN84="B","P","B"))</f>
        <v/>
      </c>
      <c r="AC84" s="70" t="str">
        <f t="shared" si="114"/>
        <v/>
      </c>
      <c r="AD84" s="81" t="str">
        <f>IF(M84="","",IF(AD83+EG84&gt;=10,10,IF(AD83+EG84&lt;=-10,-10,AD83+EG84)))</f>
        <v/>
      </c>
      <c r="AE84" s="80" t="str">
        <f>IF(M83="","",FO84)</f>
        <v/>
      </c>
      <c r="AF84" s="70" t="str">
        <f t="shared" si="115"/>
        <v/>
      </c>
      <c r="AG84" s="81" t="str">
        <f>IF(M84="","",IF(AG83+EH84&gt;=10,10,IF(AG83+EH84&lt;=-10,-10,AG83+EH84)))</f>
        <v/>
      </c>
      <c r="AH84" s="80" t="str">
        <f>IF(M83="","",IF(FO84="B","P","B"))</f>
        <v/>
      </c>
      <c r="AI84" s="70" t="str">
        <f t="shared" si="116"/>
        <v/>
      </c>
      <c r="AJ84" s="81" t="str">
        <f>IF(M84="","",IF(AJ83+EI84&gt;=10,10,IF(AJ83+EI84&lt;=-10,-10,AJ83+EI84)))</f>
        <v/>
      </c>
      <c r="AK84" s="80" t="str">
        <f t="shared" si="168"/>
        <v/>
      </c>
      <c r="AL84" s="70" t="str">
        <f t="shared" si="117"/>
        <v/>
      </c>
      <c r="AM84" s="81" t="str">
        <f>IF(M84="","",IF(AM83+EJ84&gt;=10,10,IF(AM83+EJ84&lt;=-10,-10,AM83+EJ84)))</f>
        <v/>
      </c>
      <c r="AN84" s="80" t="str">
        <f t="shared" si="118"/>
        <v/>
      </c>
      <c r="AO84" s="70" t="str">
        <f t="shared" si="119"/>
        <v/>
      </c>
      <c r="AP84" s="81" t="str">
        <f>IF(M84="","",IF(AP83+EK84&gt;=10,10,IF(AP83+EK84&lt;=-10,-10,AP83+EK84)))</f>
        <v/>
      </c>
      <c r="AQ84" s="80" t="str">
        <f t="shared" si="120"/>
        <v/>
      </c>
      <c r="AR84" s="70" t="str">
        <f t="shared" si="121"/>
        <v/>
      </c>
      <c r="AS84" s="81" t="str">
        <f>IF(M84="","",IF(AS83+EL84&gt;=10,10,IF(AS83+EL84&lt;=-10,-10,AS83+EL84)))</f>
        <v/>
      </c>
      <c r="AT84" s="80" t="str">
        <f t="shared" si="122"/>
        <v/>
      </c>
      <c r="AU84" s="70" t="str">
        <f t="shared" si="123"/>
        <v/>
      </c>
      <c r="AV84" s="81" t="str">
        <f>IF(M84="","",IF(AV83+EM84&gt;=10,10,IF(AV83+EM84&lt;=-10,-10,AV83+EM84)))</f>
        <v/>
      </c>
      <c r="AW84" s="80" t="str">
        <f t="shared" si="124"/>
        <v/>
      </c>
      <c r="AX84" s="70" t="str">
        <f t="shared" si="125"/>
        <v/>
      </c>
      <c r="AY84" s="81" t="str">
        <f>IF(M84="","",IF(AY83+EN84&gt;=10,10,IF(AY83+EN84&lt;=-10,-10,AY83+EN84)))</f>
        <v/>
      </c>
      <c r="AZ84" s="80" t="str">
        <f t="shared" si="126"/>
        <v/>
      </c>
      <c r="BA84" s="70" t="str">
        <f t="shared" si="127"/>
        <v/>
      </c>
      <c r="BB84" s="81" t="str">
        <f>IF(M84="","",IF(BB83+EO84&gt;=10,10,IF(BB83+EO84&lt;=-10,-10,BB83+EO84)))</f>
        <v/>
      </c>
      <c r="BC84" s="80" t="str">
        <f t="shared" si="128"/>
        <v/>
      </c>
      <c r="BD84" s="70" t="str">
        <f t="shared" si="129"/>
        <v/>
      </c>
      <c r="BE84" s="81" t="str">
        <f>IF(M84="","",IF(BE83+EP84&gt;=10,10,IF(BE83+EP84&lt;=-10,-10,BE83+EP84)))</f>
        <v/>
      </c>
      <c r="BF84" s="80" t="str">
        <f t="shared" si="130"/>
        <v/>
      </c>
      <c r="BG84" s="70" t="str">
        <f t="shared" si="131"/>
        <v/>
      </c>
      <c r="BH84" s="81" t="str">
        <f>IF(M84="","",IF(BH83+EQ84&gt;=10,10,IF(BH83+EQ84&lt;=-10,-10,BH83+EQ84)))</f>
        <v/>
      </c>
      <c r="BI84" s="80" t="str">
        <f t="shared" si="132"/>
        <v/>
      </c>
      <c r="BJ84" s="70" t="str">
        <f t="shared" si="133"/>
        <v/>
      </c>
      <c r="BK84" s="81" t="str">
        <f>IF(M84="","",IF(BK83+ER84&gt;=10,10,IF(BK83+ER84&lt;=-10,-10,BK83+ER84)))</f>
        <v/>
      </c>
      <c r="BL84" s="80" t="str">
        <f t="shared" si="134"/>
        <v/>
      </c>
      <c r="BM84" s="70" t="str">
        <f t="shared" si="135"/>
        <v/>
      </c>
      <c r="BN84" s="81" t="str">
        <f>IF(M84="","",IF(BN83+ES84&gt;=10,10,IF(BN83+ES84&lt;=-10,-10,BN83+ES84)))</f>
        <v/>
      </c>
      <c r="BO84" s="80" t="str">
        <f t="shared" si="136"/>
        <v/>
      </c>
      <c r="BP84" s="70" t="str">
        <f t="shared" si="137"/>
        <v/>
      </c>
      <c r="BQ84" s="81" t="str">
        <f>IF(M84="","",IF(BQ83+ET84&gt;=10,10,IF(BQ83+ET84&lt;=-10,-10,BQ83+ET84)))</f>
        <v/>
      </c>
      <c r="BR84" s="80" t="str">
        <f t="shared" si="138"/>
        <v/>
      </c>
      <c r="BS84" s="70" t="str">
        <f t="shared" si="139"/>
        <v/>
      </c>
      <c r="BT84" s="81" t="str">
        <f>IF(M84="","",IF(BT83+EU84&gt;=10,10,IF(BT83+EU84&lt;=-10,-10,BT83+EU84)))</f>
        <v/>
      </c>
      <c r="BU84" s="80" t="str">
        <f t="shared" si="140"/>
        <v/>
      </c>
      <c r="BV84" s="70" t="str">
        <f t="shared" si="141"/>
        <v/>
      </c>
      <c r="BW84" s="81" t="str">
        <f>IF(M84="","",IF(BW83+EV84&gt;=10,10,IF(BW83+EV84&lt;=-10,-10,BW83+EV84)))</f>
        <v/>
      </c>
      <c r="BX84" s="70">
        <f t="shared" si="142"/>
        <v>0</v>
      </c>
      <c r="BY84" s="70">
        <f t="shared" si="143"/>
        <v>0</v>
      </c>
      <c r="BZ84" s="72"/>
      <c r="CA84" s="80" t="str">
        <f t="shared" si="144"/>
        <v/>
      </c>
      <c r="CB84" s="70" t="str">
        <f t="shared" si="145"/>
        <v/>
      </c>
      <c r="CC84" s="70" t="str">
        <f t="shared" si="146"/>
        <v/>
      </c>
      <c r="CD84" s="70" t="str">
        <f t="shared" si="147"/>
        <v/>
      </c>
      <c r="CE84" s="70" t="str">
        <f t="shared" si="148"/>
        <v/>
      </c>
      <c r="CF84" s="70" t="str">
        <f t="shared" si="149"/>
        <v/>
      </c>
      <c r="CG84" s="70" t="str">
        <f t="shared" si="150"/>
        <v/>
      </c>
      <c r="CH84" s="70" t="str">
        <f t="shared" si="151"/>
        <v/>
      </c>
      <c r="CI84" s="70" t="str">
        <f t="shared" si="152"/>
        <v/>
      </c>
      <c r="CJ84" s="70" t="str">
        <f t="shared" si="153"/>
        <v/>
      </c>
      <c r="CK84" s="70" t="str">
        <f t="shared" si="154"/>
        <v/>
      </c>
      <c r="CL84" s="70" t="str">
        <f t="shared" si="155"/>
        <v/>
      </c>
      <c r="CM84" s="70" t="str">
        <f t="shared" si="156"/>
        <v/>
      </c>
      <c r="CN84" s="70" t="str">
        <f t="shared" si="157"/>
        <v/>
      </c>
      <c r="CO84" s="70" t="str">
        <f t="shared" si="158"/>
        <v/>
      </c>
      <c r="CP84" s="70" t="str">
        <f t="shared" si="159"/>
        <v/>
      </c>
      <c r="CQ84" s="72" t="str">
        <f t="shared" si="160"/>
        <v/>
      </c>
      <c r="CR84" s="9">
        <v>84</v>
      </c>
      <c r="CS84" s="32">
        <f t="shared" si="174"/>
        <v>79</v>
      </c>
      <c r="CT84" s="9" t="str" cm="1">
        <f t="array" ref="CT84">IFERROR(INDEX($CA$4:$CQ$4,_xlfn.AGGREGATE(15,6,COLUMN($CA$4:$CQ$4)-COLUMN($BZ$1)/($CA$84:$CQ$84=MAX($CA$84:$CQ$84)),COLUMNS(CQ$4:$CQ4))),"")</f>
        <v/>
      </c>
      <c r="CU84" s="4" t="str" cm="1">
        <f t="array" ref="CU84">IFERROR(INDEX($CA$4:$CQ$4,_xlfn.AGGREGATE(15,6,COLUMN($CA$4:$CQ$4)-COLUMN($BZ$1)/($CA$84:$CQ$84=MAX($CA$84:$CQ$84)),COLUMNS($CQ$4:CR4))),"")</f>
        <v/>
      </c>
      <c r="CV84" s="4" t="str" cm="1">
        <f t="array" ref="CV84">IFERROR(INDEX($CA$4:$CQ$4,_xlfn.AGGREGATE(15,6,COLUMN($CA$4:$CQ$4)-COLUMN($BZ$1)/($CA$84:$CQ$84=MAX($CA$84:$CQ$84)),COLUMNS($CQ$4:CS4))),"")</f>
        <v/>
      </c>
      <c r="CW84" s="8" t="str" cm="1">
        <f t="array" ref="CW84">IFERROR(INDEX($CA$4:$CQ$4,_xlfn.AGGREGATE(15,6,COLUMN($CA$4:$CQ$4)-COLUMN($BZ$1)/($CA$84:$CQ$84=MAX($CA$84:$CQ$84)),COLUMNS($CQ$4:CT4))),"")</f>
        <v/>
      </c>
      <c r="CX84" s="106" t="str">
        <f t="shared" ca="1" si="169"/>
        <v/>
      </c>
      <c r="CY84" s="4" t="str">
        <f t="shared" ca="1" si="170"/>
        <v>R</v>
      </c>
      <c r="CZ84" s="4" t="str">
        <f t="shared" ca="1" si="173"/>
        <v/>
      </c>
      <c r="DA84" s="8"/>
      <c r="DB84" s="9" t="str">
        <f>IFERROR(VLOOKUP(CT84,General!R:S,2,FALSE),"")</f>
        <v/>
      </c>
      <c r="DC84" s="4" t="str">
        <f>IFERROR(VLOOKUP(CU84,General!R:S,2,FALSE),"")</f>
        <v/>
      </c>
      <c r="DD84" s="4" t="str">
        <f>IFERROR(VLOOKUP(CV84,General!R:S,2,FALSE),"")</f>
        <v/>
      </c>
      <c r="DE84" s="8" t="str">
        <f>IFERROR(VLOOKUP(CW84,General!R:S,2,FALSE),"")</f>
        <v/>
      </c>
      <c r="DF84" s="9">
        <f ca="1">IF(CT84="",-1,COUNTIF(INDIRECT(DB84&amp;$CR$10):INDIRECT(DB84&amp;CR84),"Y"))</f>
        <v>-1</v>
      </c>
      <c r="DG84" s="4">
        <f ca="1">IF(CU84="",-1,COUNTIF(INDIRECT(DC84&amp;$CR$10):INDIRECT(DC84&amp;CR84),"Y"))</f>
        <v>-1</v>
      </c>
      <c r="DH84" s="4">
        <f ca="1">IF(CV84="",-1,COUNTIF(INDIRECT(DD84&amp;$CR$10):INDIRECT(DD84&amp;CR84),"Y"))</f>
        <v>-1</v>
      </c>
      <c r="DI84" s="32">
        <f ca="1">IF(CW84="",-1,COUNTIF(INDIRECT(DE84&amp;$CR$10):INDIRECT(DE84&amp;CR84),"Y"))</f>
        <v>-1</v>
      </c>
      <c r="DJ84" s="9" t="str" cm="1">
        <f t="array" aca="1" ref="DJ84" ca="1">IFERROR(INDEX($CT$84:$CW$84,_xlfn.AGGREGATE(15,6,COLUMN($CT$84:$CW$84)-COLUMN($CS$84)/($DF$84:$DI$84=MAX($DF$84:$DI$84)),COLUMNS($CT$84:CT84))),"")</f>
        <v/>
      </c>
      <c r="DK84" s="9" t="str" cm="1">
        <f t="array" aca="1" ref="DK84" ca="1">IFERROR(INDEX($CT$84:$CW$84,_xlfn.AGGREGATE(15,6,COLUMN($CT$84:$CW$84)-COLUMN($CS$84)/($DF$84:$DI$84=MAX($DF$84:$DI$84)),COLUMNS($CT$84:CU84))),"")</f>
        <v/>
      </c>
      <c r="DL84" s="9" t="str" cm="1">
        <f t="array" aca="1" ref="DL84" ca="1">IFERROR(INDEX($CT$84:$CW$84,_xlfn.AGGREGATE(15,6,COLUMN($CT$84:$CW$84)-COLUMN($CS$84)/($DF$84:$DI$84=MAX($DF$84:$DI$84)),COLUMNS($CT$84:CV84))),"")</f>
        <v/>
      </c>
      <c r="DM84" s="9" t="str" cm="1">
        <f t="array" aca="1" ref="DM84" ca="1">IFERROR(INDEX($CT$84:$CW$84,_xlfn.AGGREGATE(15,6,COLUMN($CT$84:$CW$84)-COLUMN($CS$84)/($DF$84:$DI$84=MAX($DF$84:$DI$84)),COLUMNS($CT$84:CW84))),"")</f>
        <v/>
      </c>
      <c r="DN84" s="117">
        <f t="shared" ca="1" si="171"/>
        <v>4</v>
      </c>
      <c r="DO84" s="32">
        <f t="shared" ca="1" si="172"/>
        <v>0</v>
      </c>
      <c r="DP84" s="8" t="str">
        <f t="shared" ca="1" si="106"/>
        <v/>
      </c>
      <c r="DQ84" s="9" t="str">
        <f t="shared" ca="1" si="102"/>
        <v>T</v>
      </c>
      <c r="DR84" s="4" t="str">
        <f t="shared" ca="1" si="103"/>
        <v>T</v>
      </c>
      <c r="DS84" s="4" t="str">
        <f t="shared" ca="1" si="104"/>
        <v>C</v>
      </c>
      <c r="DT84" s="4" t="str">
        <f t="shared" si="99"/>
        <v/>
      </c>
      <c r="DU84" s="4" t="str">
        <f t="shared" ca="1" si="100"/>
        <v/>
      </c>
      <c r="DV84" s="4" t="str">
        <f t="shared" si="101"/>
        <v/>
      </c>
      <c r="DW84" s="1" t="str">
        <f>IF(M83="","",IF(DQ84="B",IF(M83="P",FQ84,""),IF(M82="B",FQ84,"")))</f>
        <v/>
      </c>
      <c r="DX84" s="1" t="str">
        <f>IF(M83="","",IF(DQ84="B",IF(M83="B",FQ84,""),IF(M82="P",FQ84,"")))</f>
        <v/>
      </c>
      <c r="DY84" s="1" t="str">
        <f>IF(M83="","",IF(DR84="C",IF(M83="B",FS84,""),IF(M82="B",FS84,"")))</f>
        <v/>
      </c>
      <c r="DZ84" s="1" t="str">
        <f>IF(M83="","",IF(DR84="C",IF(M83="P",FS84,""),IF(M82="P",FS84,"")))</f>
        <v/>
      </c>
      <c r="EA84" s="1" t="str">
        <f>IF(M83="","",IF(AND(DW84="L5",DZ84="L5",FG84=""),"L0",FF84))</f>
        <v/>
      </c>
      <c r="EB84" s="1" t="str">
        <f>IF(M83="","",IF(AND(DX84="L5",DZ84="L5",FF84=""),"L0",FG84))</f>
        <v/>
      </c>
      <c r="EC84" s="1">
        <f>IF(D84="",0,IF(OR(D84="B",D84="XB"),1,INT(RIGHT(D84))))+IF(I84="",0,IF(OR(I84="B",I84="XB"),1,INT(RIGHT(I84))))+IF(P84="",0,IF(OR(P84="B",P84="XB"),1,INT(RIGHT(P84))))</f>
        <v>0</v>
      </c>
      <c r="ED84" s="1">
        <f>IF(E84="",0,IF(OR(E84="B",E84="XB"),1,INT(RIGHT(E84))))+IF(J84="",0,IF(OR(J84="B",J84="XB"),1,INT(RIGHT(J84))))+IF(Q84="",0,IF(OR(Q84="B",Q84="XB"),1,INT(RIGHT(Q84))))</f>
        <v>0</v>
      </c>
      <c r="EE84" s="9" t="str">
        <f>IF(M84="","",IF(EE83+EF84&gt;=10,10,IF(EE83+EF84&lt;=-10,-10,EE83+EF84)))</f>
        <v/>
      </c>
      <c r="EF84" s="4">
        <f>IF(Z84="",0,IFERROR(VLOOKUP(Z79&amp;Z80&amp;Z81&amp;Z82&amp;Z83&amp;Z84,General!I:J,2,FALSE),0))</f>
        <v>0</v>
      </c>
      <c r="EG84" s="4">
        <f>IF(AC84="",0,IFERROR(VLOOKUP(AC79&amp;AC80&amp;AC81&amp;AC82&amp;AC83&amp;AC84,General!I:J,2,FALSE),0))</f>
        <v>0</v>
      </c>
      <c r="EH84" s="4">
        <f>IF(AF84="",0,IFERROR(VLOOKUP(AF79&amp;AF80&amp;AF81&amp;AF82&amp;AF83&amp;AF84,General!I:J,2,FALSE),0))</f>
        <v>0</v>
      </c>
      <c r="EI84" s="4">
        <f>IF(AI84="",0,IFERROR(VLOOKUP(AI79&amp;AI80&amp;AI81&amp;AI82&amp;AI83&amp;AI84,General!I:J,2,FALSE),0))</f>
        <v>0</v>
      </c>
      <c r="EJ84" s="4">
        <f>IF(AL84="",0,IFERROR(VLOOKUP(AL79&amp;AL80&amp;AL81&amp;AL82&amp;AL83&amp;AL84,General!I:J,2,FALSE),0))</f>
        <v>0</v>
      </c>
      <c r="EK84" s="4">
        <f>IF(AO84="",0,IFERROR(VLOOKUP(AO79&amp;AO80&amp;AO81&amp;AO82&amp;AO83&amp;AO84,General!I:J,2,FALSE),0))</f>
        <v>0</v>
      </c>
      <c r="EL84" s="4">
        <f>IF(AR84="",0,IFERROR(VLOOKUP(AR79&amp;AR80&amp;AR81&amp;AR82&amp;AR83&amp;AR84,General!I:J,2,FALSE),0))</f>
        <v>0</v>
      </c>
      <c r="EM84" s="4">
        <f>IF(AU84="",0,IFERROR(VLOOKUP(AU79&amp;AU80&amp;AU81&amp;AU82&amp;AU83&amp;AU84,General!I:J,2,FALSE),0))</f>
        <v>0</v>
      </c>
      <c r="EN84" s="4">
        <f>IF(AX84="",0,IFERROR(VLOOKUP(AX79&amp;AX80&amp;AX81&amp;AX82&amp;AX83&amp;AX84,General!I:J,2,FALSE),0))</f>
        <v>0</v>
      </c>
      <c r="EO84" s="4">
        <f>IF(BA84="",0,IFERROR(VLOOKUP(BA79&amp;BA80&amp;BA81&amp;BA82&amp;BA83&amp;BA84,General!I:J,2,FALSE),0))</f>
        <v>0</v>
      </c>
      <c r="EP84" s="4">
        <f>IF(BD84="",0,IFERROR(VLOOKUP(BD79&amp;BD80&amp;BD81&amp;BD82&amp;BD83&amp;BD84,General!I:J,2,FALSE),0))</f>
        <v>0</v>
      </c>
      <c r="EQ84" s="4">
        <f>IF(BG84="",0,IFERROR(VLOOKUP(BG79&amp;BG80&amp;BG81&amp;BG82&amp;BG83&amp;BG84,General!I:J,2,FALSE),0))</f>
        <v>0</v>
      </c>
      <c r="ER84" s="4">
        <f>IF(BJ84="",0,IFERROR(VLOOKUP(BJ79&amp;BJ80&amp;BJ81&amp;BJ82&amp;BJ83&amp;BJ84,General!I:J,2,FALSE),0))</f>
        <v>0</v>
      </c>
      <c r="ES84" s="4">
        <f>IF(BM84="",0,IFERROR(VLOOKUP(BM79&amp;BM80&amp;BM81&amp;BM82&amp;BM83&amp;BM84,General!I:J,2,FALSE),0))</f>
        <v>0</v>
      </c>
      <c r="ET84" s="4">
        <f>IF(BP84="",0,IFERROR(VLOOKUP(BP79&amp;BP80&amp;BP81&amp;BP82&amp;BP83&amp;BP84,General!I:J,2,FALSE),0))</f>
        <v>0</v>
      </c>
      <c r="EU84" s="4">
        <f>IF(BS84="",0,IFERROR(VLOOKUP(BS79&amp;BS80&amp;BS81&amp;BS82&amp;BS83&amp;BS84,General!I:J,2,FALSE),0))</f>
        <v>0</v>
      </c>
      <c r="EV84" s="8">
        <f>IF(BV84="",0,IFERROR(VLOOKUP(BV79&amp;BV80&amp;BV81&amp;BV82&amp;BV83&amp;BV84,General!I:J,2,FALSE),0))</f>
        <v>0</v>
      </c>
      <c r="EW84" s="1" t="str">
        <f>IF(M83="","",IF(FE83="R","S",IF(EW83="S","C",IF(S83&gt;=0,"S","C"))))</f>
        <v/>
      </c>
      <c r="EX84" s="1" t="str">
        <f>IF(OR(F80&amp;F81&amp;F82="WLW",F81&amp;F82="WW"),"Y","N")</f>
        <v>N</v>
      </c>
      <c r="EY84" s="1" t="str">
        <f ca="1">IF(OR(K80&amp;K81&amp;K82="WLW",K81&amp;K82="WW"),"Y","N")</f>
        <v>N</v>
      </c>
      <c r="EZ84" s="1" t="str">
        <f>IF(OR(R80&amp;R81&amp;R82="WLW",R81&amp;R82="WW"),"Y","N")</f>
        <v>N</v>
      </c>
      <c r="FA84" s="1" t="str">
        <f>IF(M83="","",IF(EW84="S",1,FA83+1))</f>
        <v/>
      </c>
      <c r="FB84" s="14" t="str">
        <f ca="1">IF(FB83="Y","N",IF(M83="","",(IF(AND(F83&amp;F84="WW",OR(EW83&amp;EW84="SC",EW83&amp;EW84="CC")),"Y",IF(AND(F82&amp;F83&amp;F84="WLW",FQ84&lt;&gt;"B",OR(EW82&amp;EW83&amp;EW84="SCC",EW82&amp;EW83&amp;EW84="CCC")),"Y","N")))))</f>
        <v/>
      </c>
      <c r="FC84" s="1" t="str">
        <f ca="1">IF(FC83="Y","N",IF(M83="","",IF(AND(K83&amp;K84="WW",OR(EW83&amp;EW84="SC",EW83&amp;EW84="CC")),"Y",IF(AND(K82&amp;K83&amp;K84="WLW",FS84&lt;&gt;"B",OR(EW82&amp;EW83&amp;EW84="SCC",EW82&amp;EW83&amp;EW84="CCC")),"Y","N"))))</f>
        <v/>
      </c>
      <c r="FD84" s="1" t="str">
        <f ca="1">IF(FD83="Y","N",IF(M83="","",IF(AND(R83&amp;R84="WW",OR(EW83&amp;EW84="SC",EW83&amp;EW84="CC")),"Y",IF(AND(R82&amp;R83&amp;R84="WLW",FU84&lt;&gt;"B",OR(EW82&amp;EW83&amp;EW84="SCC",EW82&amp;EW83&amp;EW84="CCC")),"Y","N"))))</f>
        <v/>
      </c>
      <c r="FE84" s="1" t="str">
        <f>IF(M83="","",IF(AND(S84&lt;0,FA84&gt;2,S84&gt;=(2-FA84)),"R","N"))</f>
        <v/>
      </c>
      <c r="FF84" s="1" t="str">
        <f>IF(M83="","",IF(DS84="B",IF(M83="P",FU84,""),IF(M83="B",FU84,"")))</f>
        <v/>
      </c>
      <c r="FG84" s="1" t="str">
        <f>IF(M83="","",IF(DS84="B",IF(M83="B",FU84,""),IF(M83="P",FU84,"")))</f>
        <v/>
      </c>
      <c r="FH84" s="1" t="str">
        <f>IF(M84="P",IF(FH83="",1,FH83+1),"")</f>
        <v/>
      </c>
      <c r="FI84" s="1" t="str">
        <f>IF(M84="B",IF(FI83="",1,FI83+1),"")</f>
        <v/>
      </c>
      <c r="FJ84" s="1" t="str">
        <f t="shared" si="92"/>
        <v>00000</v>
      </c>
      <c r="FK84" s="1" t="str">
        <f t="shared" si="93"/>
        <v>00000</v>
      </c>
      <c r="FL84" s="1" t="str">
        <f t="shared" si="94"/>
        <v>000000</v>
      </c>
      <c r="FM84" s="1" t="str">
        <f t="shared" si="95"/>
        <v>000000</v>
      </c>
      <c r="FN84" s="1" t="str">
        <f t="shared" si="96"/>
        <v>B</v>
      </c>
      <c r="FO84" s="1" t="str">
        <f t="shared" si="161"/>
        <v>B</v>
      </c>
      <c r="FP84" s="1" t="str">
        <f>IF(DW83="",DX83,DW83)&amp;F83</f>
        <v/>
      </c>
      <c r="FQ84" s="1">
        <f t="shared" ca="1" si="162"/>
        <v>0</v>
      </c>
      <c r="FR84" s="1" t="str">
        <f ca="1">IF(DY83="",DZ83,DY83)&amp;K83</f>
        <v/>
      </c>
      <c r="FS84" s="1">
        <f t="shared" ca="1" si="163"/>
        <v>0</v>
      </c>
      <c r="FT84" s="1" t="str">
        <f>IF(EA83="",EB83,EA83)&amp;R83</f>
        <v/>
      </c>
      <c r="FU84" s="1">
        <f t="shared" ca="1" si="164"/>
        <v>0</v>
      </c>
      <c r="FV84" s="1" t="str">
        <f t="shared" ca="1" si="165"/>
        <v>0</v>
      </c>
      <c r="FW84" s="1" t="str">
        <f t="shared" ca="1" si="166"/>
        <v>0</v>
      </c>
      <c r="FX84" s="1" t="str">
        <f t="shared" ca="1" si="167"/>
        <v>0</v>
      </c>
      <c r="GA84" s="1">
        <f>General!A82</f>
        <v>0</v>
      </c>
      <c r="GB84" s="1">
        <f>General!B82</f>
        <v>0</v>
      </c>
      <c r="GC84" s="1">
        <f>General!C82</f>
        <v>0</v>
      </c>
      <c r="GD84" s="1">
        <f>General!D82</f>
        <v>0</v>
      </c>
      <c r="GF84" s="1" t="str">
        <f>General!F82</f>
        <v>LWLLWW</v>
      </c>
      <c r="GG84" s="1">
        <f>General!G82</f>
        <v>3</v>
      </c>
    </row>
    <row r="85" spans="1:189" ht="15.75" thickBot="1">
      <c r="A85" s="1">
        <v>76</v>
      </c>
      <c r="B85" s="11" t="str">
        <f>IF(M84="","",IF(EC85=ED85,"NB",IF(EC85&gt;ED85,"P"&amp;(EC85-ED85),"B"&amp;(ED85-EC85))))</f>
        <v/>
      </c>
      <c r="C85" s="48" t="str">
        <f t="shared" ca="1" si="98"/>
        <v/>
      </c>
      <c r="D85" s="12" t="str">
        <f t="shared" si="107"/>
        <v/>
      </c>
      <c r="E85" s="25" t="str">
        <f t="shared" si="108"/>
        <v/>
      </c>
      <c r="F85" s="13" t="str">
        <f t="shared" si="105"/>
        <v/>
      </c>
      <c r="H85" s="51"/>
      <c r="I85" s="12"/>
      <c r="J85" s="25" t="str">
        <f t="shared" si="109"/>
        <v/>
      </c>
      <c r="K85" s="13" t="str">
        <f t="shared" ca="1" si="110"/>
        <v/>
      </c>
      <c r="L85" s="30"/>
      <c r="M85" s="15"/>
      <c r="O85" s="9" t="str">
        <f>IF(M84="","",VLOOKUP(CZ85,General!U:V,2,FALSE))</f>
        <v/>
      </c>
      <c r="P85" s="12" t="str">
        <f>IF(M84="","",IF(W85="P",FU85,""))</f>
        <v/>
      </c>
      <c r="Q85" s="25" t="str">
        <f>IF(M84="","",IF(W85="B",FU85,""))</f>
        <v/>
      </c>
      <c r="R85" s="43" t="str">
        <f t="shared" si="111"/>
        <v/>
      </c>
      <c r="S85" s="43">
        <f t="shared" ca="1" si="112"/>
        <v>-1</v>
      </c>
      <c r="T85" s="54" t="str">
        <f>IF(M84="","",IF(EW85="S","",IF(S85&gt;=0,S85,IF(FE85="R",S85,""))))</f>
        <v/>
      </c>
      <c r="U85" s="43" t="str">
        <f>IF(M85="","",IF(T85="",SUM($T$5:$T85)+S85,SUM($T$5:$T85)))</f>
        <v/>
      </c>
      <c r="V85" s="66" t="str">
        <f t="shared" si="97"/>
        <v/>
      </c>
      <c r="W85" s="80" t="str" cm="1">
        <f t="array" aca="1" ref="W85" ca="1">IF(M84="","",INDIRECT(CZ85&amp; CR85))</f>
        <v/>
      </c>
      <c r="X85" s="72" t="str" cm="1">
        <f t="array" aca="1" ref="X85" ca="1">IF(M84="","",INDIRECT(VLOOKUP(CZ85,General!R:T,3,FALSE) &amp; CR85))</f>
        <v/>
      </c>
      <c r="Y85" s="80" t="str">
        <f>IF(M84="","",FN85)</f>
        <v/>
      </c>
      <c r="Z85" s="70" t="str">
        <f t="shared" si="113"/>
        <v/>
      </c>
      <c r="AA85" s="81" t="str">
        <f>IF(M85="","",IF(EE84+EF85&gt;=10,10,IF(EE84+EF85&lt;=-10,-10,EE84+EF85)))</f>
        <v/>
      </c>
      <c r="AB85" s="80" t="str">
        <f>IF(M84="","",IF(FN85="B","P","B"))</f>
        <v/>
      </c>
      <c r="AC85" s="70" t="str">
        <f t="shared" si="114"/>
        <v/>
      </c>
      <c r="AD85" s="81" t="str">
        <f>IF(M85="","",IF(AD84+EG85&gt;=10,10,IF(AD84+EG85&lt;=-10,-10,AD84+EG85)))</f>
        <v/>
      </c>
      <c r="AE85" s="80" t="str">
        <f>IF(M84="","",FO85)</f>
        <v/>
      </c>
      <c r="AF85" s="70" t="str">
        <f t="shared" si="115"/>
        <v/>
      </c>
      <c r="AG85" s="81" t="str">
        <f>IF(M85="","",IF(AG84+EH85&gt;=10,10,IF(AG84+EH85&lt;=-10,-10,AG84+EH85)))</f>
        <v/>
      </c>
      <c r="AH85" s="80" t="str">
        <f>IF(M84="","",IF(FO85="B","P","B"))</f>
        <v/>
      </c>
      <c r="AI85" s="70" t="str">
        <f t="shared" si="116"/>
        <v/>
      </c>
      <c r="AJ85" s="81" t="str">
        <f>IF(M85="","",IF(AJ84+EI85&gt;=10,10,IF(AJ84+EI85&lt;=-10,-10,AJ84+EI85)))</f>
        <v/>
      </c>
      <c r="AK85" s="80" t="str">
        <f t="shared" si="168"/>
        <v/>
      </c>
      <c r="AL85" s="70" t="str">
        <f t="shared" si="117"/>
        <v/>
      </c>
      <c r="AM85" s="81" t="str">
        <f>IF(M85="","",IF(AM84+EJ85&gt;=10,10,IF(AM84+EJ85&lt;=-10,-10,AM84+EJ85)))</f>
        <v/>
      </c>
      <c r="AN85" s="80" t="str">
        <f t="shared" si="118"/>
        <v/>
      </c>
      <c r="AO85" s="70" t="str">
        <f t="shared" si="119"/>
        <v/>
      </c>
      <c r="AP85" s="81" t="str">
        <f>IF(M85="","",IF(AP84+EK85&gt;=10,10,IF(AP84+EK85&lt;=-10,-10,AP84+EK85)))</f>
        <v/>
      </c>
      <c r="AQ85" s="80" t="str">
        <f t="shared" si="120"/>
        <v/>
      </c>
      <c r="AR85" s="70" t="str">
        <f t="shared" si="121"/>
        <v/>
      </c>
      <c r="AS85" s="81" t="str">
        <f>IF(M85="","",IF(AS84+EL85&gt;=10,10,IF(AS84+EL85&lt;=-10,-10,AS84+EL85)))</f>
        <v/>
      </c>
      <c r="AT85" s="80" t="str">
        <f t="shared" si="122"/>
        <v/>
      </c>
      <c r="AU85" s="70" t="str">
        <f t="shared" si="123"/>
        <v/>
      </c>
      <c r="AV85" s="81" t="str">
        <f>IF(M85="","",IF(AV84+EM85&gt;=10,10,IF(AV84+EM85&lt;=-10,-10,AV84+EM85)))</f>
        <v/>
      </c>
      <c r="AW85" s="80" t="str">
        <f t="shared" si="124"/>
        <v/>
      </c>
      <c r="AX85" s="70" t="str">
        <f t="shared" si="125"/>
        <v/>
      </c>
      <c r="AY85" s="81" t="str">
        <f>IF(M85="","",IF(AY84+EN85&gt;=10,10,IF(AY84+EN85&lt;=-10,-10,AY84+EN85)))</f>
        <v/>
      </c>
      <c r="AZ85" s="80" t="str">
        <f t="shared" si="126"/>
        <v/>
      </c>
      <c r="BA85" s="70" t="str">
        <f t="shared" si="127"/>
        <v/>
      </c>
      <c r="BB85" s="81" t="str">
        <f>IF(M85="","",IF(BB84+EO85&gt;=10,10,IF(BB84+EO85&lt;=-10,-10,BB84+EO85)))</f>
        <v/>
      </c>
      <c r="BC85" s="80" t="str">
        <f t="shared" si="128"/>
        <v/>
      </c>
      <c r="BD85" s="70" t="str">
        <f t="shared" si="129"/>
        <v/>
      </c>
      <c r="BE85" s="81" t="str">
        <f>IF(M85="","",IF(BE84+EP85&gt;=10,10,IF(BE84+EP85&lt;=-10,-10,BE84+EP85)))</f>
        <v/>
      </c>
      <c r="BF85" s="80" t="str">
        <f t="shared" si="130"/>
        <v/>
      </c>
      <c r="BG85" s="70" t="str">
        <f t="shared" si="131"/>
        <v/>
      </c>
      <c r="BH85" s="81" t="str">
        <f>IF(M85="","",IF(BH84+EQ85&gt;=10,10,IF(BH84+EQ85&lt;=-10,-10,BH84+EQ85)))</f>
        <v/>
      </c>
      <c r="BI85" s="80" t="str">
        <f t="shared" si="132"/>
        <v/>
      </c>
      <c r="BJ85" s="70" t="str">
        <f t="shared" si="133"/>
        <v/>
      </c>
      <c r="BK85" s="81" t="str">
        <f>IF(M85="","",IF(BK84+ER85&gt;=10,10,IF(BK84+ER85&lt;=-10,-10,BK84+ER85)))</f>
        <v/>
      </c>
      <c r="BL85" s="80" t="str">
        <f t="shared" si="134"/>
        <v/>
      </c>
      <c r="BM85" s="70" t="str">
        <f t="shared" si="135"/>
        <v/>
      </c>
      <c r="BN85" s="81" t="str">
        <f>IF(M85="","",IF(BN84+ES85&gt;=10,10,IF(BN84+ES85&lt;=-10,-10,BN84+ES85)))</f>
        <v/>
      </c>
      <c r="BO85" s="80" t="str">
        <f t="shared" si="136"/>
        <v/>
      </c>
      <c r="BP85" s="70" t="str">
        <f t="shared" si="137"/>
        <v/>
      </c>
      <c r="BQ85" s="81" t="str">
        <f>IF(M85="","",IF(BQ84+ET85&gt;=10,10,IF(BQ84+ET85&lt;=-10,-10,BQ84+ET85)))</f>
        <v/>
      </c>
      <c r="BR85" s="80" t="str">
        <f t="shared" si="138"/>
        <v/>
      </c>
      <c r="BS85" s="70" t="str">
        <f t="shared" si="139"/>
        <v/>
      </c>
      <c r="BT85" s="81" t="str">
        <f>IF(M85="","",IF(BT84+EU85&gt;=10,10,IF(BT84+EU85&lt;=-10,-10,BT84+EU85)))</f>
        <v/>
      </c>
      <c r="BU85" s="80" t="str">
        <f t="shared" si="140"/>
        <v/>
      </c>
      <c r="BV85" s="70" t="str">
        <f t="shared" si="141"/>
        <v/>
      </c>
      <c r="BW85" s="81" t="str">
        <f>IF(M85="","",IF(BW84+EV85&gt;=10,10,IF(BW84+EV85&lt;=-10,-10,BW84+EV85)))</f>
        <v/>
      </c>
      <c r="BX85" s="70">
        <f t="shared" si="142"/>
        <v>0</v>
      </c>
      <c r="BY85" s="70">
        <f t="shared" si="143"/>
        <v>0</v>
      </c>
      <c r="BZ85" s="72"/>
      <c r="CA85" s="80" t="str">
        <f t="shared" si="144"/>
        <v/>
      </c>
      <c r="CB85" s="70" t="str">
        <f t="shared" si="145"/>
        <v/>
      </c>
      <c r="CC85" s="70" t="str">
        <f t="shared" si="146"/>
        <v/>
      </c>
      <c r="CD85" s="70" t="str">
        <f t="shared" si="147"/>
        <v/>
      </c>
      <c r="CE85" s="70" t="str">
        <f t="shared" si="148"/>
        <v/>
      </c>
      <c r="CF85" s="70" t="str">
        <f t="shared" si="149"/>
        <v/>
      </c>
      <c r="CG85" s="70" t="str">
        <f t="shared" si="150"/>
        <v/>
      </c>
      <c r="CH85" s="70" t="str">
        <f t="shared" si="151"/>
        <v/>
      </c>
      <c r="CI85" s="70" t="str">
        <f t="shared" si="152"/>
        <v/>
      </c>
      <c r="CJ85" s="70" t="str">
        <f t="shared" si="153"/>
        <v/>
      </c>
      <c r="CK85" s="70" t="str">
        <f t="shared" si="154"/>
        <v/>
      </c>
      <c r="CL85" s="70" t="str">
        <f t="shared" si="155"/>
        <v/>
      </c>
      <c r="CM85" s="70" t="str">
        <f t="shared" si="156"/>
        <v/>
      </c>
      <c r="CN85" s="70" t="str">
        <f t="shared" si="157"/>
        <v/>
      </c>
      <c r="CO85" s="70" t="str">
        <f t="shared" si="158"/>
        <v/>
      </c>
      <c r="CP85" s="70" t="str">
        <f t="shared" si="159"/>
        <v/>
      </c>
      <c r="CQ85" s="72" t="str">
        <f t="shared" si="160"/>
        <v/>
      </c>
      <c r="CR85" s="9">
        <v>85</v>
      </c>
      <c r="CS85" s="32">
        <f t="shared" si="174"/>
        <v>80</v>
      </c>
      <c r="CT85" s="9" t="str" cm="1">
        <f t="array" ref="CT85">IFERROR(INDEX($CA$4:$CQ$4,_xlfn.AGGREGATE(15,6,COLUMN($CA$4:$CQ$4)-COLUMN($BZ$1)/($CA$85:$CQ$85=MAX($CA$85:$CQ$85)),COLUMNS(CQ$4:$CQ4))),"")</f>
        <v/>
      </c>
      <c r="CU85" s="4" t="str" cm="1">
        <f t="array" ref="CU85">IFERROR(INDEX($CA$4:$CQ$4,_xlfn.AGGREGATE(15,6,COLUMN($CA$4:$CQ$4)-COLUMN($BZ$1)/($CA$85:$CQ$85=MAX($CA$85:$CQ$85)),COLUMNS($CQ$4:CR4))),"")</f>
        <v/>
      </c>
      <c r="CV85" s="4" t="str" cm="1">
        <f t="array" ref="CV85">IFERROR(INDEX($CA$4:$CQ$4,_xlfn.AGGREGATE(15,6,COLUMN($CA$4:$CQ$4)-COLUMN($BZ$1)/($CA$85:$CQ$85=MAX($CA$85:$CQ$85)),COLUMNS($CQ$4:CS4))),"")</f>
        <v/>
      </c>
      <c r="CW85" s="8" t="str" cm="1">
        <f t="array" ref="CW85">IFERROR(INDEX($CA$4:$CQ$4,_xlfn.AGGREGATE(15,6,COLUMN($CA$4:$CQ$4)-COLUMN($BZ$1)/($CA$85:$CQ$85=MAX($CA$85:$CQ$85)),COLUMNS($CQ$4:CT4))),"")</f>
        <v/>
      </c>
      <c r="CX85" s="106" t="str">
        <f t="shared" ca="1" si="169"/>
        <v/>
      </c>
      <c r="CY85" s="4" t="str">
        <f t="shared" ca="1" si="170"/>
        <v>R</v>
      </c>
      <c r="CZ85" s="4" t="str">
        <f t="shared" ca="1" si="173"/>
        <v/>
      </c>
      <c r="DA85" s="8"/>
      <c r="DB85" s="9" t="str">
        <f>IFERROR(VLOOKUP(CT85,General!R:S,2,FALSE),"")</f>
        <v/>
      </c>
      <c r="DC85" s="4" t="str">
        <f>IFERROR(VLOOKUP(CU85,General!R:S,2,FALSE),"")</f>
        <v/>
      </c>
      <c r="DD85" s="4" t="str">
        <f>IFERROR(VLOOKUP(CV85,General!R:S,2,FALSE),"")</f>
        <v/>
      </c>
      <c r="DE85" s="8" t="str">
        <f>IFERROR(VLOOKUP(CW85,General!R:S,2,FALSE),"")</f>
        <v/>
      </c>
      <c r="DF85" s="9">
        <f ca="1">IF(CT85="",-1,COUNTIF(INDIRECT(DB85&amp;$CR$10):INDIRECT(DB85&amp;CR85),"Y"))</f>
        <v>-1</v>
      </c>
      <c r="DG85" s="4">
        <f ca="1">IF(CU85="",-1,COUNTIF(INDIRECT(DC85&amp;$CR$10):INDIRECT(DC85&amp;CR85),"Y"))</f>
        <v>-1</v>
      </c>
      <c r="DH85" s="4">
        <f ca="1">IF(CV85="",-1,COUNTIF(INDIRECT(DD85&amp;$CR$10):INDIRECT(DD85&amp;CR85),"Y"))</f>
        <v>-1</v>
      </c>
      <c r="DI85" s="32">
        <f ca="1">IF(CW85="",-1,COUNTIF(INDIRECT(DE85&amp;$CR$10):INDIRECT(DE85&amp;CR85),"Y"))</f>
        <v>-1</v>
      </c>
      <c r="DJ85" s="9" t="str" cm="1">
        <f t="array" aca="1" ref="DJ85" ca="1">IFERROR(INDEX($CT$85:$CW$85,_xlfn.AGGREGATE(15,6,COLUMN($CT$85:$CW$85)-COLUMN($CS$85)/($DF$85:$DI$85=MAX($DF$85:$DI$85)),COLUMNS($CT$85:CT85))),"")</f>
        <v/>
      </c>
      <c r="DK85" s="9" t="str" cm="1">
        <f t="array" aca="1" ref="DK85" ca="1">IFERROR(INDEX($CT$85:$CW$85,_xlfn.AGGREGATE(15,6,COLUMN($CT$85:$CW$85)-COLUMN($CS$85)/($DF$85:$DI$85=MAX($DF$85:$DI$85)),COLUMNS($CT$85:CU85))),"")</f>
        <v/>
      </c>
      <c r="DL85" s="9" t="str" cm="1">
        <f t="array" aca="1" ref="DL85" ca="1">IFERROR(INDEX($CT$85:$CW$85,_xlfn.AGGREGATE(15,6,COLUMN($CT$85:$CW$85)-COLUMN($CS$85)/($DF$85:$DI$85=MAX($DF$85:$DI$85)),COLUMNS($CT$85:CV85))),"")</f>
        <v/>
      </c>
      <c r="DM85" s="9" t="str" cm="1">
        <f t="array" aca="1" ref="DM85" ca="1">IFERROR(INDEX($CT$85:$CW$85,_xlfn.AGGREGATE(15,6,COLUMN($CT$85:$CW$85)-COLUMN($CS$85)/($DF$85:$DI$85=MAX($DF$85:$DI$85)),COLUMNS($CT$85:CW85))),"")</f>
        <v/>
      </c>
      <c r="DN85" s="117">
        <f t="shared" ca="1" si="171"/>
        <v>4</v>
      </c>
      <c r="DO85" s="32">
        <f t="shared" ca="1" si="172"/>
        <v>0</v>
      </c>
      <c r="DP85" s="8" t="str">
        <f t="shared" ca="1" si="106"/>
        <v/>
      </c>
      <c r="DQ85" s="9" t="str">
        <f t="shared" ca="1" si="102"/>
        <v>T</v>
      </c>
      <c r="DR85" s="4" t="str">
        <f t="shared" ca="1" si="103"/>
        <v>T</v>
      </c>
      <c r="DS85" s="4" t="str">
        <f t="shared" ca="1" si="104"/>
        <v>C</v>
      </c>
      <c r="DT85" s="4" t="str">
        <f t="shared" si="99"/>
        <v/>
      </c>
      <c r="DU85" s="4" t="str">
        <f t="shared" ca="1" si="100"/>
        <v/>
      </c>
      <c r="DV85" s="4" t="str">
        <f t="shared" si="101"/>
        <v/>
      </c>
      <c r="DW85" s="1" t="str">
        <f>IF(M84="","",IF(DQ85="B",IF(M84="P",FQ85,""),IF(M83="B",FQ85,"")))</f>
        <v/>
      </c>
      <c r="DX85" s="1" t="str">
        <f>IF(M84="","",IF(DQ85="B",IF(M84="B",FQ85,""),IF(M83="P",FQ85,"")))</f>
        <v/>
      </c>
      <c r="DY85" s="1" t="str">
        <f>IF(M84="","",IF(DR85="C",IF(M84="B",FS85,""),IF(M83="B",FS85,"")))</f>
        <v/>
      </c>
      <c r="DZ85" s="1" t="str">
        <f>IF(M84="","",IF(DR85="C",IF(M84="P",FS85,""),IF(M83="P",FS85,"")))</f>
        <v/>
      </c>
      <c r="EA85" s="1" t="str">
        <f>IF(M84="","",IF(AND(DW85="L5",DZ85="L5",FG85=""),"L0",FF85))</f>
        <v/>
      </c>
      <c r="EB85" s="1" t="str">
        <f>IF(M84="","",IF(AND(DX85="L5",DZ85="L5",FF85=""),"L0",FG85))</f>
        <v/>
      </c>
      <c r="EC85" s="1">
        <f>IF(D85="",0,IF(OR(D85="B",D85="XB"),1,INT(RIGHT(D85))))+IF(I85="",0,IF(OR(I85="B",I85="XB"),1,INT(RIGHT(I85))))+IF(P85="",0,IF(OR(P85="B",P85="XB"),1,INT(RIGHT(P85))))</f>
        <v>0</v>
      </c>
      <c r="ED85" s="1">
        <f>IF(E85="",0,IF(OR(E85="B",E85="XB"),1,INT(RIGHT(E85))))+IF(J85="",0,IF(OR(J85="B",J85="XB"),1,INT(RIGHT(J85))))+IF(Q85="",0,IF(OR(Q85="B",Q85="XB"),1,INT(RIGHT(Q85))))</f>
        <v>0</v>
      </c>
      <c r="EE85" s="9" t="str">
        <f>IF(M85="","",IF(EE84+EF85&gt;=10,10,IF(EE84+EF85&lt;=-10,-10,EE84+EF85)))</f>
        <v/>
      </c>
      <c r="EF85" s="4">
        <f>IF(Z85="",0,IFERROR(VLOOKUP(Z80&amp;Z81&amp;Z82&amp;Z83&amp;Z84&amp;Z85,General!I:J,2,FALSE),0))</f>
        <v>0</v>
      </c>
      <c r="EG85" s="4">
        <f>IF(AC85="",0,IFERROR(VLOOKUP(AC80&amp;AC81&amp;AC82&amp;AC83&amp;AC84&amp;AC85,General!I:J,2,FALSE),0))</f>
        <v>0</v>
      </c>
      <c r="EH85" s="4">
        <f>IF(AF85="",0,IFERROR(VLOOKUP(AF80&amp;AF81&amp;AF82&amp;AF83&amp;AF84&amp;AF85,General!I:J,2,FALSE),0))</f>
        <v>0</v>
      </c>
      <c r="EI85" s="4">
        <f>IF(AI85="",0,IFERROR(VLOOKUP(AI80&amp;AI81&amp;AI82&amp;AI83&amp;AI84&amp;AI85,General!I:J,2,FALSE),0))</f>
        <v>0</v>
      </c>
      <c r="EJ85" s="4">
        <f>IF(AL85="",0,IFERROR(VLOOKUP(AL80&amp;AL81&amp;AL82&amp;AL83&amp;AL84&amp;AL85,General!I:J,2,FALSE),0))</f>
        <v>0</v>
      </c>
      <c r="EK85" s="4">
        <f>IF(AO85="",0,IFERROR(VLOOKUP(AO80&amp;AO81&amp;AO82&amp;AO83&amp;AO84&amp;AO85,General!I:J,2,FALSE),0))</f>
        <v>0</v>
      </c>
      <c r="EL85" s="4">
        <f>IF(AR85="",0,IFERROR(VLOOKUP(AR80&amp;AR81&amp;AR82&amp;AR83&amp;AR84&amp;AR85,General!I:J,2,FALSE),0))</f>
        <v>0</v>
      </c>
      <c r="EM85" s="4">
        <f>IF(AU85="",0,IFERROR(VLOOKUP(AU80&amp;AU81&amp;AU82&amp;AU83&amp;AU84&amp;AU85,General!I:J,2,FALSE),0))</f>
        <v>0</v>
      </c>
      <c r="EN85" s="4">
        <f>IF(AX85="",0,IFERROR(VLOOKUP(AX80&amp;AX81&amp;AX82&amp;AX83&amp;AX84&amp;AX85,General!I:J,2,FALSE),0))</f>
        <v>0</v>
      </c>
      <c r="EO85" s="4">
        <f>IF(BA85="",0,IFERROR(VLOOKUP(BA80&amp;BA81&amp;BA82&amp;BA83&amp;BA84&amp;BA85,General!I:J,2,FALSE),0))</f>
        <v>0</v>
      </c>
      <c r="EP85" s="4">
        <f>IF(BD85="",0,IFERROR(VLOOKUP(BD80&amp;BD81&amp;BD82&amp;BD83&amp;BD84&amp;BD85,General!I:J,2,FALSE),0))</f>
        <v>0</v>
      </c>
      <c r="EQ85" s="4">
        <f>IF(BG85="",0,IFERROR(VLOOKUP(BG80&amp;BG81&amp;BG82&amp;BG83&amp;BG84&amp;BG85,General!I:J,2,FALSE),0))</f>
        <v>0</v>
      </c>
      <c r="ER85" s="4">
        <f>IF(BJ85="",0,IFERROR(VLOOKUP(BJ80&amp;BJ81&amp;BJ82&amp;BJ83&amp;BJ84&amp;BJ85,General!I:J,2,FALSE),0))</f>
        <v>0</v>
      </c>
      <c r="ES85" s="4">
        <f>IF(BM85="",0,IFERROR(VLOOKUP(BM80&amp;BM81&amp;BM82&amp;BM83&amp;BM84&amp;BM85,General!I:J,2,FALSE),0))</f>
        <v>0</v>
      </c>
      <c r="ET85" s="4">
        <f>IF(BP85="",0,IFERROR(VLOOKUP(BP80&amp;BP81&amp;BP82&amp;BP83&amp;BP84&amp;BP85,General!I:J,2,FALSE),0))</f>
        <v>0</v>
      </c>
      <c r="EU85" s="4">
        <f>IF(BS85="",0,IFERROR(VLOOKUP(BS80&amp;BS81&amp;BS82&amp;BS83&amp;BS84&amp;BS85,General!I:J,2,FALSE),0))</f>
        <v>0</v>
      </c>
      <c r="EV85" s="8">
        <f>IF(BV85="",0,IFERROR(VLOOKUP(BV80&amp;BV81&amp;BV82&amp;BV83&amp;BV84&amp;BV85,General!I:J,2,FALSE),0))</f>
        <v>0</v>
      </c>
      <c r="EW85" s="1" t="str">
        <f>IF(M84="","",IF(FE84="R","S",IF(EW84="S","C",IF(S84&gt;=0,"S","C"))))</f>
        <v/>
      </c>
      <c r="EX85" s="1" t="str">
        <f>IF(OR(F81&amp;F82&amp;F83="WLW",F82&amp;F83="WW"),"Y","N")</f>
        <v>N</v>
      </c>
      <c r="EY85" s="1" t="str">
        <f ca="1">IF(OR(K81&amp;K82&amp;K83="WLW",K82&amp;K83="WW"),"Y","N")</f>
        <v>N</v>
      </c>
      <c r="EZ85" s="1" t="str">
        <f>IF(OR(R81&amp;R82&amp;R83="WLW",R82&amp;R83="WW"),"Y","N")</f>
        <v>N</v>
      </c>
      <c r="FA85" s="1" t="str">
        <f>IF(M84="","",IF(EW85="S",1,FA84+1))</f>
        <v/>
      </c>
      <c r="FB85" s="14" t="str">
        <f ca="1">IF(FB84="Y","N",IF(M84="","",(IF(AND(F84&amp;F85="WW",OR(EW84&amp;EW85="SC",EW84&amp;EW85="CC")),"Y",IF(AND(F83&amp;F84&amp;F85="WLW",FQ85&lt;&gt;"B",OR(EW83&amp;EW84&amp;EW85="SCC",EW83&amp;EW84&amp;EW85="CCC")),"Y","N")))))</f>
        <v/>
      </c>
      <c r="FC85" s="1" t="str">
        <f ca="1">IF(FC84="Y","N",IF(M84="","",IF(AND(K84&amp;K85="WW",OR(EW84&amp;EW85="SC",EW84&amp;EW85="CC")),"Y",IF(AND(K83&amp;K84&amp;K85="WLW",FS85&lt;&gt;"B",OR(EW83&amp;EW84&amp;EW85="SCC",EW83&amp;EW84&amp;EW85="CCC")),"Y","N"))))</f>
        <v/>
      </c>
      <c r="FD85" s="1" t="str">
        <f ca="1">IF(FD84="Y","N",IF(M84="","",IF(AND(R84&amp;R85="WW",OR(EW84&amp;EW85="SC",EW84&amp;EW85="CC")),"Y",IF(AND(R83&amp;R84&amp;R85="WLW",FU85&lt;&gt;"B",OR(EW83&amp;EW84&amp;EW85="SCC",EW83&amp;EW84&amp;EW85="CCC")),"Y","N"))))</f>
        <v/>
      </c>
      <c r="FE85" s="1" t="str">
        <f>IF(M84="","",IF(AND(S85&lt;0,FA85&gt;2,S85&gt;=(2-FA85)),"R","N"))</f>
        <v/>
      </c>
      <c r="FF85" s="1" t="str">
        <f>IF(M84="","",IF(DS85="B",IF(M84="P",FU85,""),IF(M84="B",FU85,"")))</f>
        <v/>
      </c>
      <c r="FG85" s="1" t="str">
        <f>IF(M84="","",IF(DS85="B",IF(M84="B",FU85,""),IF(M84="P",FU85,"")))</f>
        <v/>
      </c>
      <c r="FH85" s="1" t="str">
        <f>IF(M85="P",IF(FH84="",1,FH84+1),"")</f>
        <v/>
      </c>
      <c r="FI85" s="1" t="str">
        <f>IF(M85="B",IF(FI84="",1,FI84+1),"")</f>
        <v/>
      </c>
      <c r="FJ85" s="1" t="str">
        <f t="shared" si="92"/>
        <v>00000</v>
      </c>
      <c r="FK85" s="1" t="str">
        <f t="shared" si="93"/>
        <v>00000</v>
      </c>
      <c r="FL85" s="1" t="str">
        <f t="shared" si="94"/>
        <v>000000</v>
      </c>
      <c r="FM85" s="1" t="str">
        <f t="shared" si="95"/>
        <v>000000</v>
      </c>
      <c r="FN85" s="1" t="str">
        <f t="shared" si="96"/>
        <v>B</v>
      </c>
      <c r="FO85" s="1" t="str">
        <f t="shared" si="161"/>
        <v>B</v>
      </c>
      <c r="FP85" s="1" t="str">
        <f>IF(DW84="",DX84,DW84)&amp;F84</f>
        <v/>
      </c>
      <c r="FQ85" s="1">
        <f t="shared" ca="1" si="162"/>
        <v>0</v>
      </c>
      <c r="FR85" s="1" t="str">
        <f ca="1">IF(DY84="",DZ84,DY84)&amp;K84</f>
        <v/>
      </c>
      <c r="FS85" s="1">
        <f t="shared" ca="1" si="163"/>
        <v>0</v>
      </c>
      <c r="FT85" s="1" t="str">
        <f>IF(EA84="",EB84,EA84)&amp;R84</f>
        <v/>
      </c>
      <c r="FU85" s="1">
        <f t="shared" ca="1" si="164"/>
        <v>0</v>
      </c>
      <c r="FV85" s="1" t="str">
        <f t="shared" ca="1" si="165"/>
        <v>0</v>
      </c>
      <c r="FW85" s="1" t="str">
        <f t="shared" ca="1" si="166"/>
        <v>0</v>
      </c>
      <c r="FX85" s="1" t="str">
        <f t="shared" ca="1" si="167"/>
        <v>0</v>
      </c>
      <c r="GA85" s="1">
        <f>General!A83</f>
        <v>0</v>
      </c>
      <c r="GB85" s="1">
        <f>General!B83</f>
        <v>0</v>
      </c>
      <c r="GC85" s="1">
        <f>General!C83</f>
        <v>0</v>
      </c>
      <c r="GD85" s="1">
        <f>General!D83</f>
        <v>0</v>
      </c>
      <c r="GF85" s="1" t="str">
        <f>General!F83</f>
        <v>LWLWLL</v>
      </c>
      <c r="GG85" s="1">
        <f>General!G83</f>
        <v>-3</v>
      </c>
    </row>
    <row r="86" spans="1:189" ht="15.75" thickBot="1">
      <c r="A86" s="1">
        <v>77</v>
      </c>
      <c r="B86" s="9" t="str">
        <f>IF(M85="","",IF(EC86=ED86,"NB",IF(EC86&gt;ED86,"P"&amp;(EC86-ED86),"B"&amp;(ED86-EC86))))</f>
        <v/>
      </c>
      <c r="C86" s="49" t="str">
        <f t="shared" ca="1" si="98"/>
        <v/>
      </c>
      <c r="D86" s="44" t="str">
        <f t="shared" si="107"/>
        <v/>
      </c>
      <c r="E86" s="45" t="str">
        <f t="shared" si="108"/>
        <v/>
      </c>
      <c r="F86" s="8" t="str">
        <f t="shared" si="105"/>
        <v/>
      </c>
      <c r="H86" s="52"/>
      <c r="I86" s="44"/>
      <c r="J86" s="25" t="str">
        <f t="shared" si="109"/>
        <v/>
      </c>
      <c r="K86" s="13" t="str">
        <f t="shared" ca="1" si="110"/>
        <v/>
      </c>
      <c r="L86" s="30"/>
      <c r="M86" s="16"/>
      <c r="O86" s="9" t="str">
        <f>IF(M85="","",VLOOKUP(CZ86,General!U:V,2,FALSE))</f>
        <v/>
      </c>
      <c r="P86" s="12" t="str">
        <f>IF(M85="","",IF(W86="P",FU86,""))</f>
        <v/>
      </c>
      <c r="Q86" s="25" t="str">
        <f>IF(M85="","",IF(W86="B",FU86,""))</f>
        <v/>
      </c>
      <c r="R86" s="43" t="str">
        <f t="shared" si="111"/>
        <v/>
      </c>
      <c r="S86" s="43">
        <f t="shared" ca="1" si="112"/>
        <v>-1</v>
      </c>
      <c r="T86" s="56" t="str">
        <f>IF(M85="","",IF(EW86="S","",IF(S86&gt;=0,S86,IF(FE86="R",S86,""))))</f>
        <v/>
      </c>
      <c r="U86" s="43" t="str">
        <f>IF(M86="","",IF(T86="",SUM($T$5:$T86)+S86,SUM($T$5:$T86)))</f>
        <v/>
      </c>
      <c r="V86" s="67" t="str">
        <f t="shared" si="97"/>
        <v/>
      </c>
      <c r="W86" s="80" t="str" cm="1">
        <f t="array" aca="1" ref="W86" ca="1">IF(M85="","",INDIRECT(CZ86&amp; CR86))</f>
        <v/>
      </c>
      <c r="X86" s="72" t="str" cm="1">
        <f t="array" aca="1" ref="X86" ca="1">IF(M85="","",INDIRECT(VLOOKUP(CZ86,General!R:T,3,FALSE) &amp; CR86))</f>
        <v/>
      </c>
      <c r="Y86" s="80" t="str">
        <f>IF(M85="","",FN86)</f>
        <v/>
      </c>
      <c r="Z86" s="70" t="str">
        <f t="shared" si="113"/>
        <v/>
      </c>
      <c r="AA86" s="81" t="str">
        <f>IF(M86="","",IF(EE85+EF86&gt;=10,10,IF(EE85+EF86&lt;=-10,-10,EE85+EF86)))</f>
        <v/>
      </c>
      <c r="AB86" s="80" t="str">
        <f>IF(M85="","",IF(FN86="B","P","B"))</f>
        <v/>
      </c>
      <c r="AC86" s="70" t="str">
        <f t="shared" si="114"/>
        <v/>
      </c>
      <c r="AD86" s="81" t="str">
        <f>IF(M86="","",IF(AD85+EG86&gt;=10,10,IF(AD85+EG86&lt;=-10,-10,AD85+EG86)))</f>
        <v/>
      </c>
      <c r="AE86" s="80" t="str">
        <f>IF(M85="","",FO86)</f>
        <v/>
      </c>
      <c r="AF86" s="70" t="str">
        <f t="shared" si="115"/>
        <v/>
      </c>
      <c r="AG86" s="81" t="str">
        <f>IF(M86="","",IF(AG85+EH86&gt;=10,10,IF(AG85+EH86&lt;=-10,-10,AG85+EH86)))</f>
        <v/>
      </c>
      <c r="AH86" s="80" t="str">
        <f>IF(M85="","",IF(FO86="B","P","B"))</f>
        <v/>
      </c>
      <c r="AI86" s="70" t="str">
        <f t="shared" si="116"/>
        <v/>
      </c>
      <c r="AJ86" s="81" t="str">
        <f>IF(M86="","",IF(AJ85+EI86&gt;=10,10,IF(AJ85+EI86&lt;=-10,-10,AJ85+EI86)))</f>
        <v/>
      </c>
      <c r="AK86" s="80" t="str">
        <f t="shared" si="168"/>
        <v/>
      </c>
      <c r="AL86" s="70" t="str">
        <f t="shared" si="117"/>
        <v/>
      </c>
      <c r="AM86" s="81" t="str">
        <f>IF(M86="","",IF(AM85+EJ86&gt;=10,10,IF(AM85+EJ86&lt;=-10,-10,AM85+EJ86)))</f>
        <v/>
      </c>
      <c r="AN86" s="80" t="str">
        <f t="shared" si="118"/>
        <v/>
      </c>
      <c r="AO86" s="70" t="str">
        <f t="shared" si="119"/>
        <v/>
      </c>
      <c r="AP86" s="81" t="str">
        <f>IF(M86="","",IF(AP85+EK86&gt;=10,10,IF(AP85+EK86&lt;=-10,-10,AP85+EK86)))</f>
        <v/>
      </c>
      <c r="AQ86" s="80" t="str">
        <f t="shared" si="120"/>
        <v/>
      </c>
      <c r="AR86" s="70" t="str">
        <f t="shared" si="121"/>
        <v/>
      </c>
      <c r="AS86" s="81" t="str">
        <f>IF(M86="","",IF(AS85+EL86&gt;=10,10,IF(AS85+EL86&lt;=-10,-10,AS85+EL86)))</f>
        <v/>
      </c>
      <c r="AT86" s="80" t="str">
        <f t="shared" si="122"/>
        <v/>
      </c>
      <c r="AU86" s="70" t="str">
        <f t="shared" si="123"/>
        <v/>
      </c>
      <c r="AV86" s="81" t="str">
        <f>IF(M86="","",IF(AV85+EM86&gt;=10,10,IF(AV85+EM86&lt;=-10,-10,AV85+EM86)))</f>
        <v/>
      </c>
      <c r="AW86" s="80" t="str">
        <f t="shared" si="124"/>
        <v/>
      </c>
      <c r="AX86" s="70" t="str">
        <f t="shared" si="125"/>
        <v/>
      </c>
      <c r="AY86" s="81" t="str">
        <f>IF(M86="","",IF(AY85+EN86&gt;=10,10,IF(AY85+EN86&lt;=-10,-10,AY85+EN86)))</f>
        <v/>
      </c>
      <c r="AZ86" s="80" t="str">
        <f t="shared" si="126"/>
        <v/>
      </c>
      <c r="BA86" s="70" t="str">
        <f t="shared" si="127"/>
        <v/>
      </c>
      <c r="BB86" s="81" t="str">
        <f>IF(M86="","",IF(BB85+EO86&gt;=10,10,IF(BB85+EO86&lt;=-10,-10,BB85+EO86)))</f>
        <v/>
      </c>
      <c r="BC86" s="80" t="str">
        <f t="shared" si="128"/>
        <v/>
      </c>
      <c r="BD86" s="70" t="str">
        <f t="shared" si="129"/>
        <v/>
      </c>
      <c r="BE86" s="81" t="str">
        <f>IF(M86="","",IF(BE85+EP86&gt;=10,10,IF(BE85+EP86&lt;=-10,-10,BE85+EP86)))</f>
        <v/>
      </c>
      <c r="BF86" s="80" t="str">
        <f t="shared" si="130"/>
        <v/>
      </c>
      <c r="BG86" s="70" t="str">
        <f t="shared" si="131"/>
        <v/>
      </c>
      <c r="BH86" s="81" t="str">
        <f>IF(M86="","",IF(BH85+EQ86&gt;=10,10,IF(BH85+EQ86&lt;=-10,-10,BH85+EQ86)))</f>
        <v/>
      </c>
      <c r="BI86" s="80" t="str">
        <f t="shared" si="132"/>
        <v/>
      </c>
      <c r="BJ86" s="70" t="str">
        <f t="shared" si="133"/>
        <v/>
      </c>
      <c r="BK86" s="81" t="str">
        <f>IF(M86="","",IF(BK85+ER86&gt;=10,10,IF(BK85+ER86&lt;=-10,-10,BK85+ER86)))</f>
        <v/>
      </c>
      <c r="BL86" s="80" t="str">
        <f t="shared" si="134"/>
        <v/>
      </c>
      <c r="BM86" s="70" t="str">
        <f t="shared" si="135"/>
        <v/>
      </c>
      <c r="BN86" s="81" t="str">
        <f>IF(M86="","",IF(BN85+ES86&gt;=10,10,IF(BN85+ES86&lt;=-10,-10,BN85+ES86)))</f>
        <v/>
      </c>
      <c r="BO86" s="80" t="str">
        <f t="shared" si="136"/>
        <v/>
      </c>
      <c r="BP86" s="70" t="str">
        <f t="shared" si="137"/>
        <v/>
      </c>
      <c r="BQ86" s="81" t="str">
        <f>IF(M86="","",IF(BQ85+ET86&gt;=10,10,IF(BQ85+ET86&lt;=-10,-10,BQ85+ET86)))</f>
        <v/>
      </c>
      <c r="BR86" s="80" t="str">
        <f t="shared" si="138"/>
        <v/>
      </c>
      <c r="BS86" s="70" t="str">
        <f t="shared" si="139"/>
        <v/>
      </c>
      <c r="BT86" s="81" t="str">
        <f>IF(M86="","",IF(BT85+EU86&gt;=10,10,IF(BT85+EU86&lt;=-10,-10,BT85+EU86)))</f>
        <v/>
      </c>
      <c r="BU86" s="80" t="str">
        <f t="shared" si="140"/>
        <v/>
      </c>
      <c r="BV86" s="70" t="str">
        <f t="shared" si="141"/>
        <v/>
      </c>
      <c r="BW86" s="81" t="str">
        <f>IF(M86="","",IF(BW85+EV86&gt;=10,10,IF(BW85+EV86&lt;=-10,-10,BW85+EV86)))</f>
        <v/>
      </c>
      <c r="BX86" s="70">
        <f t="shared" si="142"/>
        <v>0</v>
      </c>
      <c r="BY86" s="70">
        <f t="shared" si="143"/>
        <v>0</v>
      </c>
      <c r="BZ86" s="72"/>
      <c r="CA86" s="80" t="str">
        <f t="shared" si="144"/>
        <v/>
      </c>
      <c r="CB86" s="70" t="str">
        <f t="shared" si="145"/>
        <v/>
      </c>
      <c r="CC86" s="70" t="str">
        <f t="shared" si="146"/>
        <v/>
      </c>
      <c r="CD86" s="70" t="str">
        <f t="shared" si="147"/>
        <v/>
      </c>
      <c r="CE86" s="70" t="str">
        <f t="shared" si="148"/>
        <v/>
      </c>
      <c r="CF86" s="70" t="str">
        <f t="shared" si="149"/>
        <v/>
      </c>
      <c r="CG86" s="70" t="str">
        <f t="shared" si="150"/>
        <v/>
      </c>
      <c r="CH86" s="70" t="str">
        <f t="shared" si="151"/>
        <v/>
      </c>
      <c r="CI86" s="70" t="str">
        <f t="shared" si="152"/>
        <v/>
      </c>
      <c r="CJ86" s="70" t="str">
        <f t="shared" si="153"/>
        <v/>
      </c>
      <c r="CK86" s="70" t="str">
        <f t="shared" si="154"/>
        <v/>
      </c>
      <c r="CL86" s="70" t="str">
        <f t="shared" si="155"/>
        <v/>
      </c>
      <c r="CM86" s="70" t="str">
        <f t="shared" si="156"/>
        <v/>
      </c>
      <c r="CN86" s="70" t="str">
        <f t="shared" si="157"/>
        <v/>
      </c>
      <c r="CO86" s="70" t="str">
        <f t="shared" si="158"/>
        <v/>
      </c>
      <c r="CP86" s="70" t="str">
        <f t="shared" si="159"/>
        <v/>
      </c>
      <c r="CQ86" s="72" t="str">
        <f t="shared" si="160"/>
        <v/>
      </c>
      <c r="CR86" s="9">
        <v>86</v>
      </c>
      <c r="CS86" s="32">
        <f t="shared" si="174"/>
        <v>81</v>
      </c>
      <c r="CT86" s="9" t="str" cm="1">
        <f t="array" ref="CT86">IFERROR(INDEX($CA$4:$CQ$4,_xlfn.AGGREGATE(15,6,COLUMN($CA$4:$CQ$4)-COLUMN($BZ$1)/($CA$86:$CQ$86=MAX($CA$86:$CQ$86)),COLUMNS(CQ$4:$CQ4))),"")</f>
        <v/>
      </c>
      <c r="CU86" s="4" t="str" cm="1">
        <f t="array" ref="CU86">IFERROR(INDEX($CA$4:$CQ$4,_xlfn.AGGREGATE(15,6,COLUMN($CA$4:$CQ$4)-COLUMN($BZ$1)/($CA$86:$CQ$86=MAX($CA$86:$CQ$86)),COLUMNS($CQ$4:CR4))),"")</f>
        <v/>
      </c>
      <c r="CV86" s="4" t="str" cm="1">
        <f t="array" ref="CV86">IFERROR(INDEX($CA$4:$CQ$4,_xlfn.AGGREGATE(15,6,COLUMN($CA$4:$CQ$4)-COLUMN($BZ$1)/($CA$86:$CQ$86=MAX($CA$86:$CQ$86)),COLUMNS($CQ$4:CS4))),"")</f>
        <v/>
      </c>
      <c r="CW86" s="8" t="str" cm="1">
        <f t="array" ref="CW86">IFERROR(INDEX($CA$4:$CQ$4,_xlfn.AGGREGATE(15,6,COLUMN($CA$4:$CQ$4)-COLUMN($BZ$1)/($CA$86:$CQ$86=MAX($CA$86:$CQ$86)),COLUMNS($CQ$4:CT4))),"")</f>
        <v/>
      </c>
      <c r="CX86" s="106" t="str">
        <f t="shared" ca="1" si="169"/>
        <v/>
      </c>
      <c r="CY86" s="4" t="str">
        <f t="shared" ca="1" si="170"/>
        <v>R</v>
      </c>
      <c r="CZ86" s="4" t="str">
        <f t="shared" ca="1" si="173"/>
        <v/>
      </c>
      <c r="DA86" s="8">
        <f>IF(DA81=4,1,DA81+1)</f>
        <v>4</v>
      </c>
      <c r="DB86" s="9" t="str">
        <f>IFERROR(VLOOKUP(CT86,General!R:S,2,FALSE),"")</f>
        <v/>
      </c>
      <c r="DC86" s="4" t="str">
        <f>IFERROR(VLOOKUP(CU86,General!R:S,2,FALSE),"")</f>
        <v/>
      </c>
      <c r="DD86" s="4" t="str">
        <f>IFERROR(VLOOKUP(CV86,General!R:S,2,FALSE),"")</f>
        <v/>
      </c>
      <c r="DE86" s="8" t="str">
        <f>IFERROR(VLOOKUP(CW86,General!R:S,2,FALSE),"")</f>
        <v/>
      </c>
      <c r="DF86" s="9">
        <f ca="1">IF(CT86="",-1,COUNTIF(INDIRECT(DB86&amp;$CR$10):INDIRECT(DB86&amp;CR86),"Y"))</f>
        <v>-1</v>
      </c>
      <c r="DG86" s="4">
        <f ca="1">IF(CU86="",-1,COUNTIF(INDIRECT(DC86&amp;$CR$10):INDIRECT(DC86&amp;CR86),"Y"))</f>
        <v>-1</v>
      </c>
      <c r="DH86" s="4">
        <f ca="1">IF(CV86="",-1,COUNTIF(INDIRECT(DD86&amp;$CR$10):INDIRECT(DD86&amp;CR86),"Y"))</f>
        <v>-1</v>
      </c>
      <c r="DI86" s="32">
        <f ca="1">IF(CW86="",-1,COUNTIF(INDIRECT(DE86&amp;$CR$10):INDIRECT(DE86&amp;CR86),"Y"))</f>
        <v>-1</v>
      </c>
      <c r="DJ86" s="9" t="str" cm="1">
        <f t="array" aca="1" ref="DJ86" ca="1">IFERROR(INDEX($CT$86:$CW$86,_xlfn.AGGREGATE(15,6,COLUMN($CT$86:$CW$86)-COLUMN($CS$86)/($DF$86:$DI$86=MAX($DF$86:$DI$86)),COLUMNS($CT$86:CT86))),"")</f>
        <v/>
      </c>
      <c r="DK86" s="9" t="str" cm="1">
        <f t="array" aca="1" ref="DK86" ca="1">IFERROR(INDEX($CT$86:$CW$86,_xlfn.AGGREGATE(15,6,COLUMN($CT$86:$CW$86)-COLUMN($CS$86)/($DF$86:$DI$86=MAX($DF$86:$DI$86)),COLUMNS($CT$86:CU86))),"")</f>
        <v/>
      </c>
      <c r="DL86" s="9" t="str" cm="1">
        <f t="array" aca="1" ref="DL86" ca="1">IFERROR(INDEX($CT$86:$CW$86,_xlfn.AGGREGATE(15,6,COLUMN($CT$86:$CW$86)-COLUMN($CS$86)/($DF$86:$DI$86=MAX($DF$86:$DI$86)),COLUMNS($CT$86:CV86))),"")</f>
        <v/>
      </c>
      <c r="DM86" s="9" t="str" cm="1">
        <f t="array" aca="1" ref="DM86" ca="1">IFERROR(INDEX($CT$86:$CW$86,_xlfn.AGGREGATE(15,6,COLUMN($CT$86:$CW$86)-COLUMN($CS$86)/($DF$86:$DI$86=MAX($DF$86:$DI$86)),COLUMNS($CT$86:CW86))),"")</f>
        <v/>
      </c>
      <c r="DN86" s="117">
        <f t="shared" ca="1" si="171"/>
        <v>4</v>
      </c>
      <c r="DO86" s="32">
        <f t="shared" ca="1" si="172"/>
        <v>4</v>
      </c>
      <c r="DP86" s="8" t="str">
        <f t="shared" ca="1" si="106"/>
        <v/>
      </c>
      <c r="DQ86" s="9" t="str">
        <f t="shared" ca="1" si="102"/>
        <v>T</v>
      </c>
      <c r="DR86" s="4" t="str">
        <f t="shared" ca="1" si="103"/>
        <v>T</v>
      </c>
      <c r="DS86" s="4" t="str">
        <f t="shared" ca="1" si="104"/>
        <v>C</v>
      </c>
      <c r="DT86" s="4" t="str">
        <f t="shared" si="99"/>
        <v/>
      </c>
      <c r="DU86" s="4" t="str">
        <f t="shared" ca="1" si="100"/>
        <v/>
      </c>
      <c r="DV86" s="4" t="str">
        <f t="shared" si="101"/>
        <v/>
      </c>
      <c r="DW86" s="1" t="str">
        <f>IF(M85="","",IF(DQ86="B",IF(M85="P",FQ86,""),IF(M84="B",FQ86,"")))</f>
        <v/>
      </c>
      <c r="DX86" s="1" t="str">
        <f>IF(M85="","",IF(DQ86="B",IF(M85="B",FQ86,""),IF(M84="P",FQ86,"")))</f>
        <v/>
      </c>
      <c r="DY86" s="1" t="str">
        <f>IF(M85="","",IF(DR86="C",IF(M85="B",FS86,""),IF(M84="B",FS86,"")))</f>
        <v/>
      </c>
      <c r="DZ86" s="1" t="str">
        <f>IF(M85="","",IF(DR86="C",IF(M85="P",FS86,""),IF(M84="P",FS86,"")))</f>
        <v/>
      </c>
      <c r="EA86" s="1" t="str">
        <f>IF(M85="","",IF(AND(DW86="L5",DZ86="L5",FG86=""),"L0",FF86))</f>
        <v/>
      </c>
      <c r="EB86" s="1" t="str">
        <f>IF(M85="","",IF(AND(DX86="L5",DZ86="L5",FF86=""),"L0",FG86))</f>
        <v/>
      </c>
      <c r="EC86" s="1">
        <f>IF(D86="",0,IF(OR(D86="B",D86="XB"),1,INT(RIGHT(D86))))+IF(I86="",0,IF(OR(I86="B",I86="XB"),1,INT(RIGHT(I86))))+IF(P86="",0,IF(OR(P86="B",P86="XB"),1,INT(RIGHT(P86))))</f>
        <v>0</v>
      </c>
      <c r="ED86" s="1">
        <f>IF(E86="",0,IF(OR(E86="B",E86="XB"),1,INT(RIGHT(E86))))+IF(J86="",0,IF(OR(J86="B",J86="XB"),1,INT(RIGHT(J86))))+IF(Q86="",0,IF(OR(Q86="B",Q86="XB"),1,INT(RIGHT(Q86))))</f>
        <v>0</v>
      </c>
      <c r="EE86" s="9" t="str">
        <f>IF(M86="","",IF(EE85+EF86&gt;=10,10,IF(EE85+EF86&lt;=-10,-10,EE85+EF86)))</f>
        <v/>
      </c>
      <c r="EF86" s="4">
        <f>IF(Z86="",0,IFERROR(VLOOKUP(Z81&amp;Z82&amp;Z83&amp;Z84&amp;Z85&amp;Z86,General!I:J,2,FALSE),0))</f>
        <v>0</v>
      </c>
      <c r="EG86" s="4">
        <f>IF(AC86="",0,IFERROR(VLOOKUP(AC81&amp;AC82&amp;AC83&amp;AC84&amp;AC85&amp;AC86,General!I:J,2,FALSE),0))</f>
        <v>0</v>
      </c>
      <c r="EH86" s="4">
        <f>IF(AF86="",0,IFERROR(VLOOKUP(AF81&amp;AF82&amp;AF83&amp;AF84&amp;AF85&amp;AF86,General!I:J,2,FALSE),0))</f>
        <v>0</v>
      </c>
      <c r="EI86" s="4">
        <f>IF(AI86="",0,IFERROR(VLOOKUP(AI81&amp;AI82&amp;AI83&amp;AI84&amp;AI85&amp;AI86,General!I:J,2,FALSE),0))</f>
        <v>0</v>
      </c>
      <c r="EJ86" s="4">
        <f>IF(AL86="",0,IFERROR(VLOOKUP(AL81&amp;AL82&amp;AL83&amp;AL84&amp;AL85&amp;AL86,General!I:J,2,FALSE),0))</f>
        <v>0</v>
      </c>
      <c r="EK86" s="4">
        <f>IF(AO86="",0,IFERROR(VLOOKUP(AO81&amp;AO82&amp;AO83&amp;AO84&amp;AO85&amp;AO86,General!I:J,2,FALSE),0))</f>
        <v>0</v>
      </c>
      <c r="EL86" s="4">
        <f>IF(AR86="",0,IFERROR(VLOOKUP(AR81&amp;AR82&amp;AR83&amp;AR84&amp;AR85&amp;AR86,General!I:J,2,FALSE),0))</f>
        <v>0</v>
      </c>
      <c r="EM86" s="4">
        <f>IF(AU86="",0,IFERROR(VLOOKUP(AU81&amp;AU82&amp;AU83&amp;AU84&amp;AU85&amp;AU86,General!I:J,2,FALSE),0))</f>
        <v>0</v>
      </c>
      <c r="EN86" s="4">
        <f>IF(AX86="",0,IFERROR(VLOOKUP(AX81&amp;AX82&amp;AX83&amp;AX84&amp;AX85&amp;AX86,General!I:J,2,FALSE),0))</f>
        <v>0</v>
      </c>
      <c r="EO86" s="4">
        <f>IF(BA86="",0,IFERROR(VLOOKUP(BA81&amp;BA82&amp;BA83&amp;BA84&amp;BA85&amp;BA86,General!I:J,2,FALSE),0))</f>
        <v>0</v>
      </c>
      <c r="EP86" s="4">
        <f>IF(BD86="",0,IFERROR(VLOOKUP(BD81&amp;BD82&amp;BD83&amp;BD84&amp;BD85&amp;BD86,General!I:J,2,FALSE),0))</f>
        <v>0</v>
      </c>
      <c r="EQ86" s="4">
        <f>IF(BG86="",0,IFERROR(VLOOKUP(BG81&amp;BG82&amp;BG83&amp;BG84&amp;BG85&amp;BG86,General!I:J,2,FALSE),0))</f>
        <v>0</v>
      </c>
      <c r="ER86" s="4">
        <f>IF(BJ86="",0,IFERROR(VLOOKUP(BJ81&amp;BJ82&amp;BJ83&amp;BJ84&amp;BJ85&amp;BJ86,General!I:J,2,FALSE),0))</f>
        <v>0</v>
      </c>
      <c r="ES86" s="4">
        <f>IF(BM86="",0,IFERROR(VLOOKUP(BM81&amp;BM82&amp;BM83&amp;BM84&amp;BM85&amp;BM86,General!I:J,2,FALSE),0))</f>
        <v>0</v>
      </c>
      <c r="ET86" s="4">
        <f>IF(BP86="",0,IFERROR(VLOOKUP(BP81&amp;BP82&amp;BP83&amp;BP84&amp;BP85&amp;BP86,General!I:J,2,FALSE),0))</f>
        <v>0</v>
      </c>
      <c r="EU86" s="4">
        <f>IF(BS86="",0,IFERROR(VLOOKUP(BS81&amp;BS82&amp;BS83&amp;BS84&amp;BS85&amp;BS86,General!I:J,2,FALSE),0))</f>
        <v>0</v>
      </c>
      <c r="EV86" s="8">
        <f>IF(BV86="",0,IFERROR(VLOOKUP(BV81&amp;BV82&amp;BV83&amp;BV84&amp;BV85&amp;BV86,General!I:J,2,FALSE),0))</f>
        <v>0</v>
      </c>
      <c r="EW86" s="1" t="str">
        <f>IF(M85="","",IF(FE85="R","S",IF(EW85="S","C",IF(S85&gt;=0,"S","C"))))</f>
        <v/>
      </c>
      <c r="EX86" s="1" t="str">
        <f>IF(OR(F82&amp;F83&amp;F84="WLW",F83&amp;F84="WW"),"Y","N")</f>
        <v>N</v>
      </c>
      <c r="EY86" s="1" t="str">
        <f ca="1">IF(OR(K82&amp;K83&amp;K84="WLW",K83&amp;K84="WW"),"Y","N")</f>
        <v>N</v>
      </c>
      <c r="EZ86" s="1" t="str">
        <f>IF(OR(R82&amp;R83&amp;R84="WLW",R83&amp;R84="WW"),"Y","N")</f>
        <v>N</v>
      </c>
      <c r="FA86" s="1" t="str">
        <f>IF(M85="","",IF(EW86="S",1,FA85+1))</f>
        <v/>
      </c>
      <c r="FB86" s="14" t="str">
        <f ca="1">IF(FB85="Y","N",IF(M85="","",(IF(AND(F85&amp;F86="WW",OR(EW85&amp;EW86="SC",EW85&amp;EW86="CC")),"Y",IF(AND(F84&amp;F85&amp;F86="WLW",FQ86&lt;&gt;"B",OR(EW84&amp;EW85&amp;EW86="SCC",EW84&amp;EW85&amp;EW86="CCC")),"Y","N")))))</f>
        <v/>
      </c>
      <c r="FC86" s="1" t="str">
        <f ca="1">IF(FC85="Y","N",IF(M85="","",IF(AND(K85&amp;K86="WW",OR(EW85&amp;EW86="SC",EW85&amp;EW86="CC")),"Y",IF(AND(K84&amp;K85&amp;K86="WLW",FS86&lt;&gt;"B",OR(EW84&amp;EW85&amp;EW86="SCC",EW84&amp;EW85&amp;EW86="CCC")),"Y","N"))))</f>
        <v/>
      </c>
      <c r="FD86" s="1" t="str">
        <f ca="1">IF(FD85="Y","N",IF(M85="","",IF(AND(R85&amp;R86="WW",OR(EW85&amp;EW86="SC",EW85&amp;EW86="CC")),"Y",IF(AND(R84&amp;R85&amp;R86="WLW",FU86&lt;&gt;"B",OR(EW84&amp;EW85&amp;EW86="SCC",EW84&amp;EW85&amp;EW86="CCC")),"Y","N"))))</f>
        <v/>
      </c>
      <c r="FE86" s="1" t="str">
        <f>IF(M85="","",IF(AND(S86&lt;0,FA86&gt;2,S86&gt;=(2-FA86)),"R","N"))</f>
        <v/>
      </c>
      <c r="FF86" s="1" t="str">
        <f>IF(M85="","",IF(DS86="B",IF(M85="P",FU86,""),IF(M85="B",FU86,"")))</f>
        <v/>
      </c>
      <c r="FG86" s="1" t="str">
        <f>IF(M85="","",IF(DS86="B",IF(M85="B",FU86,""),IF(M85="P",FU86,"")))</f>
        <v/>
      </c>
      <c r="FH86" s="1" t="str">
        <f>IF(M86="P",IF(FH85="",1,FH85+1),"")</f>
        <v/>
      </c>
      <c r="FI86" s="1" t="str">
        <f>IF(M86="B",IF(FI85="",1,FI85+1),"")</f>
        <v/>
      </c>
      <c r="FJ86" s="1" t="str">
        <f t="shared" si="92"/>
        <v>00000</v>
      </c>
      <c r="FK86" s="1" t="str">
        <f t="shared" si="93"/>
        <v>00000</v>
      </c>
      <c r="FL86" s="1" t="str">
        <f t="shared" si="94"/>
        <v>000000</v>
      </c>
      <c r="FM86" s="1" t="str">
        <f t="shared" si="95"/>
        <v>000000</v>
      </c>
      <c r="FN86" s="1" t="str">
        <f t="shared" si="96"/>
        <v>B</v>
      </c>
      <c r="FO86" s="1" t="str">
        <f t="shared" si="161"/>
        <v>B</v>
      </c>
      <c r="FP86" s="1" t="str">
        <f>IF(DW85="",DX85,DW85)&amp;F85</f>
        <v/>
      </c>
      <c r="FQ86" s="1">
        <f t="shared" ca="1" si="162"/>
        <v>0</v>
      </c>
      <c r="FR86" s="1" t="str">
        <f ca="1">IF(DY85="",DZ85,DY85)&amp;K85</f>
        <v/>
      </c>
      <c r="FS86" s="1">
        <f t="shared" ca="1" si="163"/>
        <v>0</v>
      </c>
      <c r="FT86" s="1" t="str">
        <f>IF(EA85="",EB85,EA85)&amp;R85</f>
        <v/>
      </c>
      <c r="FU86" s="1">
        <f t="shared" ca="1" si="164"/>
        <v>0</v>
      </c>
      <c r="FV86" s="1" t="str">
        <f t="shared" ca="1" si="165"/>
        <v>0</v>
      </c>
      <c r="FW86" s="1" t="str">
        <f t="shared" ca="1" si="166"/>
        <v>0</v>
      </c>
      <c r="FX86" s="1" t="str">
        <f t="shared" ca="1" si="167"/>
        <v>0</v>
      </c>
      <c r="GA86" s="1">
        <f>General!A84</f>
        <v>0</v>
      </c>
      <c r="GB86" s="1">
        <f>General!B84</f>
        <v>0</v>
      </c>
      <c r="GC86" s="1">
        <f>General!C84</f>
        <v>0</v>
      </c>
      <c r="GD86" s="1">
        <f>General!D84</f>
        <v>0</v>
      </c>
      <c r="GF86" s="1" t="str">
        <f>General!F84</f>
        <v>LWLWLW</v>
      </c>
      <c r="GG86" s="1">
        <f>General!G84</f>
        <v>1</v>
      </c>
    </row>
    <row r="87" spans="1:189" ht="15.75" thickBot="1">
      <c r="A87" s="1">
        <v>78</v>
      </c>
      <c r="B87" s="9" t="str">
        <f>IF(M86="","",IF(EC87=ED87,"NB",IF(EC87&gt;ED87,"P"&amp;(EC87-ED87),"B"&amp;(ED87-EC87))))</f>
        <v/>
      </c>
      <c r="C87" s="49" t="str">
        <f t="shared" ca="1" si="98"/>
        <v/>
      </c>
      <c r="D87" s="44" t="str">
        <f t="shared" si="107"/>
        <v/>
      </c>
      <c r="E87" s="45" t="str">
        <f t="shared" si="108"/>
        <v/>
      </c>
      <c r="F87" s="8" t="str">
        <f t="shared" si="105"/>
        <v/>
      </c>
      <c r="H87" s="52"/>
      <c r="I87" s="44"/>
      <c r="J87" s="25" t="str">
        <f t="shared" si="109"/>
        <v/>
      </c>
      <c r="K87" s="13" t="str">
        <f t="shared" ca="1" si="110"/>
        <v/>
      </c>
      <c r="L87" s="30"/>
      <c r="M87" s="16"/>
      <c r="O87" s="9" t="str">
        <f>IF(M86="","",VLOOKUP(CZ87,General!U:V,2,FALSE))</f>
        <v/>
      </c>
      <c r="P87" s="12" t="str">
        <f>IF(M86="","",IF(W87="P",FU87,""))</f>
        <v/>
      </c>
      <c r="Q87" s="25" t="str">
        <f>IF(M86="","",IF(W87="B",FU87,""))</f>
        <v/>
      </c>
      <c r="R87" s="43" t="str">
        <f t="shared" si="111"/>
        <v/>
      </c>
      <c r="S87" s="43">
        <f t="shared" ca="1" si="112"/>
        <v>-1</v>
      </c>
      <c r="T87" s="56" t="str">
        <f>IF(M86="","",IF(EW87="S","",IF(S87&gt;=0,S87,IF(FE87="R",S87,""))))</f>
        <v/>
      </c>
      <c r="U87" s="43" t="str">
        <f>IF(M87="","",IF(T87="",SUM($T$5:$T87)+S87,SUM($T$5:$T87)))</f>
        <v/>
      </c>
      <c r="V87" s="67" t="str">
        <f t="shared" si="97"/>
        <v/>
      </c>
      <c r="W87" s="80" t="str" cm="1">
        <f t="array" aca="1" ref="W87" ca="1">IF(M86="","",INDIRECT(CZ87&amp; CR87))</f>
        <v/>
      </c>
      <c r="X87" s="72" t="str" cm="1">
        <f t="array" aca="1" ref="X87" ca="1">IF(M86="","",INDIRECT(VLOOKUP(CZ87,General!R:T,3,FALSE) &amp; CR87))</f>
        <v/>
      </c>
      <c r="Y87" s="80" t="str">
        <f>IF(M86="","",FN87)</f>
        <v/>
      </c>
      <c r="Z87" s="70" t="str">
        <f t="shared" si="113"/>
        <v/>
      </c>
      <c r="AA87" s="81" t="str">
        <f>IF(M87="","",IF(EE86+EF87&gt;=10,10,IF(EE86+EF87&lt;=-10,-10,EE86+EF87)))</f>
        <v/>
      </c>
      <c r="AB87" s="80" t="str">
        <f>IF(M86="","",IF(FN87="B","P","B"))</f>
        <v/>
      </c>
      <c r="AC87" s="70" t="str">
        <f t="shared" si="114"/>
        <v/>
      </c>
      <c r="AD87" s="81" t="str">
        <f>IF(M87="","",IF(AD86+EG87&gt;=10,10,IF(AD86+EG87&lt;=-10,-10,AD86+EG87)))</f>
        <v/>
      </c>
      <c r="AE87" s="80" t="str">
        <f>IF(M86="","",FO87)</f>
        <v/>
      </c>
      <c r="AF87" s="70" t="str">
        <f t="shared" si="115"/>
        <v/>
      </c>
      <c r="AG87" s="81" t="str">
        <f>IF(M87="","",IF(AG86+EH87&gt;=10,10,IF(AG86+EH87&lt;=-10,-10,AG86+EH87)))</f>
        <v/>
      </c>
      <c r="AH87" s="80" t="str">
        <f>IF(M86="","",IF(FO87="B","P","B"))</f>
        <v/>
      </c>
      <c r="AI87" s="70" t="str">
        <f t="shared" si="116"/>
        <v/>
      </c>
      <c r="AJ87" s="81" t="str">
        <f>IF(M87="","",IF(AJ86+EI87&gt;=10,10,IF(AJ86+EI87&lt;=-10,-10,AJ86+EI87)))</f>
        <v/>
      </c>
      <c r="AK87" s="80" t="str">
        <f t="shared" si="168"/>
        <v/>
      </c>
      <c r="AL87" s="70" t="str">
        <f t="shared" si="117"/>
        <v/>
      </c>
      <c r="AM87" s="81" t="str">
        <f>IF(M87="","",IF(AM86+EJ87&gt;=10,10,IF(AM86+EJ87&lt;=-10,-10,AM86+EJ87)))</f>
        <v/>
      </c>
      <c r="AN87" s="80" t="str">
        <f t="shared" si="118"/>
        <v/>
      </c>
      <c r="AO87" s="70" t="str">
        <f t="shared" si="119"/>
        <v/>
      </c>
      <c r="AP87" s="81" t="str">
        <f>IF(M87="","",IF(AP86+EK87&gt;=10,10,IF(AP86+EK87&lt;=-10,-10,AP86+EK87)))</f>
        <v/>
      </c>
      <c r="AQ87" s="80" t="str">
        <f t="shared" si="120"/>
        <v/>
      </c>
      <c r="AR87" s="70" t="str">
        <f t="shared" si="121"/>
        <v/>
      </c>
      <c r="AS87" s="81" t="str">
        <f>IF(M87="","",IF(AS86+EL87&gt;=10,10,IF(AS86+EL87&lt;=-10,-10,AS86+EL87)))</f>
        <v/>
      </c>
      <c r="AT87" s="80" t="str">
        <f t="shared" si="122"/>
        <v/>
      </c>
      <c r="AU87" s="70" t="str">
        <f t="shared" si="123"/>
        <v/>
      </c>
      <c r="AV87" s="81" t="str">
        <f>IF(M87="","",IF(AV86+EM87&gt;=10,10,IF(AV86+EM87&lt;=-10,-10,AV86+EM87)))</f>
        <v/>
      </c>
      <c r="AW87" s="80" t="str">
        <f t="shared" si="124"/>
        <v/>
      </c>
      <c r="AX87" s="70" t="str">
        <f t="shared" si="125"/>
        <v/>
      </c>
      <c r="AY87" s="81" t="str">
        <f>IF(M87="","",IF(AY86+EN87&gt;=10,10,IF(AY86+EN87&lt;=-10,-10,AY86+EN87)))</f>
        <v/>
      </c>
      <c r="AZ87" s="80" t="str">
        <f t="shared" si="126"/>
        <v/>
      </c>
      <c r="BA87" s="70" t="str">
        <f t="shared" si="127"/>
        <v/>
      </c>
      <c r="BB87" s="81" t="str">
        <f>IF(M87="","",IF(BB86+EO87&gt;=10,10,IF(BB86+EO87&lt;=-10,-10,BB86+EO87)))</f>
        <v/>
      </c>
      <c r="BC87" s="80" t="str">
        <f t="shared" si="128"/>
        <v/>
      </c>
      <c r="BD87" s="70" t="str">
        <f t="shared" si="129"/>
        <v/>
      </c>
      <c r="BE87" s="81" t="str">
        <f>IF(M87="","",IF(BE86+EP87&gt;=10,10,IF(BE86+EP87&lt;=-10,-10,BE86+EP87)))</f>
        <v/>
      </c>
      <c r="BF87" s="80" t="str">
        <f t="shared" si="130"/>
        <v/>
      </c>
      <c r="BG87" s="70" t="str">
        <f t="shared" si="131"/>
        <v/>
      </c>
      <c r="BH87" s="81" t="str">
        <f>IF(M87="","",IF(BH86+EQ87&gt;=10,10,IF(BH86+EQ87&lt;=-10,-10,BH86+EQ87)))</f>
        <v/>
      </c>
      <c r="BI87" s="80" t="str">
        <f t="shared" si="132"/>
        <v/>
      </c>
      <c r="BJ87" s="70" t="str">
        <f t="shared" si="133"/>
        <v/>
      </c>
      <c r="BK87" s="81" t="str">
        <f>IF(M87="","",IF(BK86+ER87&gt;=10,10,IF(BK86+ER87&lt;=-10,-10,BK86+ER87)))</f>
        <v/>
      </c>
      <c r="BL87" s="80" t="str">
        <f t="shared" si="134"/>
        <v/>
      </c>
      <c r="BM87" s="70" t="str">
        <f t="shared" si="135"/>
        <v/>
      </c>
      <c r="BN87" s="81" t="str">
        <f>IF(M87="","",IF(BN86+ES87&gt;=10,10,IF(BN86+ES87&lt;=-10,-10,BN86+ES87)))</f>
        <v/>
      </c>
      <c r="BO87" s="80" t="str">
        <f t="shared" si="136"/>
        <v/>
      </c>
      <c r="BP87" s="70" t="str">
        <f t="shared" si="137"/>
        <v/>
      </c>
      <c r="BQ87" s="81" t="str">
        <f>IF(M87="","",IF(BQ86+ET87&gt;=10,10,IF(BQ86+ET87&lt;=-10,-10,BQ86+ET87)))</f>
        <v/>
      </c>
      <c r="BR87" s="80" t="str">
        <f t="shared" si="138"/>
        <v/>
      </c>
      <c r="BS87" s="70" t="str">
        <f t="shared" si="139"/>
        <v/>
      </c>
      <c r="BT87" s="81" t="str">
        <f>IF(M87="","",IF(BT86+EU87&gt;=10,10,IF(BT86+EU87&lt;=-10,-10,BT86+EU87)))</f>
        <v/>
      </c>
      <c r="BU87" s="80" t="str">
        <f t="shared" si="140"/>
        <v/>
      </c>
      <c r="BV87" s="70" t="str">
        <f t="shared" si="141"/>
        <v/>
      </c>
      <c r="BW87" s="81" t="str">
        <f>IF(M87="","",IF(BW86+EV87&gt;=10,10,IF(BW86+EV87&lt;=-10,-10,BW86+EV87)))</f>
        <v/>
      </c>
      <c r="BX87" s="70">
        <f t="shared" si="142"/>
        <v>0</v>
      </c>
      <c r="BY87" s="70">
        <f t="shared" si="143"/>
        <v>0</v>
      </c>
      <c r="BZ87" s="72"/>
      <c r="CA87" s="80" t="str">
        <f t="shared" si="144"/>
        <v/>
      </c>
      <c r="CB87" s="70" t="str">
        <f t="shared" si="145"/>
        <v/>
      </c>
      <c r="CC87" s="70" t="str">
        <f t="shared" si="146"/>
        <v/>
      </c>
      <c r="CD87" s="70" t="str">
        <f t="shared" si="147"/>
        <v/>
      </c>
      <c r="CE87" s="70" t="str">
        <f t="shared" si="148"/>
        <v/>
      </c>
      <c r="CF87" s="70" t="str">
        <f t="shared" si="149"/>
        <v/>
      </c>
      <c r="CG87" s="70" t="str">
        <f t="shared" si="150"/>
        <v/>
      </c>
      <c r="CH87" s="70" t="str">
        <f t="shared" si="151"/>
        <v/>
      </c>
      <c r="CI87" s="70" t="str">
        <f t="shared" si="152"/>
        <v/>
      </c>
      <c r="CJ87" s="70" t="str">
        <f t="shared" si="153"/>
        <v/>
      </c>
      <c r="CK87" s="70" t="str">
        <f t="shared" si="154"/>
        <v/>
      </c>
      <c r="CL87" s="70" t="str">
        <f t="shared" si="155"/>
        <v/>
      </c>
      <c r="CM87" s="70" t="str">
        <f t="shared" si="156"/>
        <v/>
      </c>
      <c r="CN87" s="70" t="str">
        <f t="shared" si="157"/>
        <v/>
      </c>
      <c r="CO87" s="70" t="str">
        <f t="shared" si="158"/>
        <v/>
      </c>
      <c r="CP87" s="70" t="str">
        <f t="shared" si="159"/>
        <v/>
      </c>
      <c r="CQ87" s="72" t="str">
        <f t="shared" si="160"/>
        <v/>
      </c>
      <c r="CR87" s="9">
        <v>87</v>
      </c>
      <c r="CS87" s="32">
        <f t="shared" si="174"/>
        <v>82</v>
      </c>
      <c r="CT87" s="9" t="str" cm="1">
        <f t="array" ref="CT87">IFERROR(INDEX($CA$4:$CQ$4,_xlfn.AGGREGATE(15,6,COLUMN($CA$4:$CQ$4)-COLUMN($BZ$1)/($CA$87:$CQ$87=MAX($CA$87:$CQ$87)),COLUMNS(CQ$4:$CQ4))),"")</f>
        <v/>
      </c>
      <c r="CU87" s="4" t="str" cm="1">
        <f t="array" ref="CU87">IFERROR(INDEX($CA$4:$CQ$4,_xlfn.AGGREGATE(15,6,COLUMN($CA$4:$CQ$4)-COLUMN($BZ$1)/($CA$87:$CQ$87=MAX($CA$87:$CQ$87)),COLUMNS($CQ$4:CR4))),"")</f>
        <v/>
      </c>
      <c r="CV87" s="4" t="str" cm="1">
        <f t="array" ref="CV87">IFERROR(INDEX($CA$4:$CQ$4,_xlfn.AGGREGATE(15,6,COLUMN($CA$4:$CQ$4)-COLUMN($BZ$1)/($CA$87:$CQ$87=MAX($CA$87:$CQ$87)),COLUMNS($CQ$4:CS4))),"")</f>
        <v/>
      </c>
      <c r="CW87" s="8" t="str" cm="1">
        <f t="array" ref="CW87">IFERROR(INDEX($CA$4:$CQ$4,_xlfn.AGGREGATE(15,6,COLUMN($CA$4:$CQ$4)-COLUMN($BZ$1)/($CA$87:$CQ$87=MAX($CA$87:$CQ$87)),COLUMNS($CQ$4:CT4))),"")</f>
        <v/>
      </c>
      <c r="CX87" s="106" t="str">
        <f t="shared" ca="1" si="169"/>
        <v/>
      </c>
      <c r="CY87" s="4" t="str">
        <f t="shared" ca="1" si="170"/>
        <v>R</v>
      </c>
      <c r="CZ87" s="4" t="str">
        <f t="shared" ca="1" si="173"/>
        <v/>
      </c>
      <c r="DA87" s="8"/>
      <c r="DB87" s="9" t="str">
        <f>IFERROR(VLOOKUP(CT87,General!R:S,2,FALSE),"")</f>
        <v/>
      </c>
      <c r="DC87" s="4" t="str">
        <f>IFERROR(VLOOKUP(CU87,General!R:S,2,FALSE),"")</f>
        <v/>
      </c>
      <c r="DD87" s="4" t="str">
        <f>IFERROR(VLOOKUP(CV87,General!R:S,2,FALSE),"")</f>
        <v/>
      </c>
      <c r="DE87" s="8" t="str">
        <f>IFERROR(VLOOKUP(CW87,General!R:S,2,FALSE),"")</f>
        <v/>
      </c>
      <c r="DF87" s="9">
        <f ca="1">IF(CT87="",-1,COUNTIF(INDIRECT(DB87&amp;$CR$10):INDIRECT(DB87&amp;CR87),"Y"))</f>
        <v>-1</v>
      </c>
      <c r="DG87" s="4">
        <f ca="1">IF(CU87="",-1,COUNTIF(INDIRECT(DC87&amp;$CR$10):INDIRECT(DC87&amp;CR87),"Y"))</f>
        <v>-1</v>
      </c>
      <c r="DH87" s="4">
        <f ca="1">IF(CV87="",-1,COUNTIF(INDIRECT(DD87&amp;$CR$10):INDIRECT(DD87&amp;CR87),"Y"))</f>
        <v>-1</v>
      </c>
      <c r="DI87" s="32">
        <f ca="1">IF(CW87="",-1,COUNTIF(INDIRECT(DE87&amp;$CR$10):INDIRECT(DE87&amp;CR87),"Y"))</f>
        <v>-1</v>
      </c>
      <c r="DJ87" s="9" t="str" cm="1">
        <f t="array" aca="1" ref="DJ87" ca="1">IFERROR(INDEX($CT$87:$CW$87,_xlfn.AGGREGATE(15,6,COLUMN($CT$87:$CW$87)-COLUMN($CS$87)/($DF$87:$DI$87=MAX($DF$87:$DI$87)),COLUMNS($CT$87:CT87))),"")</f>
        <v/>
      </c>
      <c r="DK87" s="9" t="str" cm="1">
        <f t="array" aca="1" ref="DK87" ca="1">IFERROR(INDEX($CT$87:$CW$87,_xlfn.AGGREGATE(15,6,COLUMN($CT$87:$CW$87)-COLUMN($CS$87)/($DF$87:$DI$87=MAX($DF$87:$DI$87)),COLUMNS($CT$87:CU87))),"")</f>
        <v/>
      </c>
      <c r="DL87" s="9" t="str" cm="1">
        <f t="array" aca="1" ref="DL87" ca="1">IFERROR(INDEX($CT$87:$CW$87,_xlfn.AGGREGATE(15,6,COLUMN($CT$87:$CW$87)-COLUMN($CS$87)/($DF$87:$DI$87=MAX($DF$87:$DI$87)),COLUMNS($CT$87:CV87))),"")</f>
        <v/>
      </c>
      <c r="DM87" s="9" t="str" cm="1">
        <f t="array" aca="1" ref="DM87" ca="1">IFERROR(INDEX($CT$87:$CW$87,_xlfn.AGGREGATE(15,6,COLUMN($CT$87:$CW$87)-COLUMN($CS$87)/($DF$87:$DI$87=MAX($DF$87:$DI$87)),COLUMNS($CT$87:CW87))),"")</f>
        <v/>
      </c>
      <c r="DN87" s="117">
        <f t="shared" ca="1" si="171"/>
        <v>4</v>
      </c>
      <c r="DO87" s="32">
        <f t="shared" ca="1" si="172"/>
        <v>0</v>
      </c>
      <c r="DP87" s="8" t="str">
        <f t="shared" ca="1" si="106"/>
        <v/>
      </c>
      <c r="DQ87" s="9" t="str">
        <f t="shared" ca="1" si="102"/>
        <v>T</v>
      </c>
      <c r="DR87" s="4" t="str">
        <f t="shared" ca="1" si="103"/>
        <v>T</v>
      </c>
      <c r="DS87" s="4" t="str">
        <f t="shared" ca="1" si="104"/>
        <v>C</v>
      </c>
      <c r="DT87" s="4" t="str">
        <f t="shared" si="99"/>
        <v/>
      </c>
      <c r="DU87" s="4" t="str">
        <f t="shared" ca="1" si="100"/>
        <v/>
      </c>
      <c r="DV87" s="4" t="str">
        <f t="shared" si="101"/>
        <v/>
      </c>
      <c r="DW87" s="1" t="str">
        <f>IF(M86="","",IF(DQ87="B",IF(M86="P",FQ87,""),IF(M85="B",FQ87,"")))</f>
        <v/>
      </c>
      <c r="DX87" s="1" t="str">
        <f>IF(M86="","",IF(DQ87="B",IF(M86="B",FQ87,""),IF(M85="P",FQ87,"")))</f>
        <v/>
      </c>
      <c r="DY87" s="1" t="str">
        <f>IF(M86="","",IF(DR87="C",IF(M86="B",FS87,""),IF(M85="B",FS87,"")))</f>
        <v/>
      </c>
      <c r="DZ87" s="1" t="str">
        <f>IF(M86="","",IF(DR87="C",IF(M86="P",FS87,""),IF(M85="P",FS87,"")))</f>
        <v/>
      </c>
      <c r="EA87" s="1" t="str">
        <f>IF(M86="","",IF(AND(DW87="L5",DZ87="L5",FG87=""),"L0",FF87))</f>
        <v/>
      </c>
      <c r="EB87" s="1" t="str">
        <f>IF(M86="","",IF(AND(DX87="L5",DZ87="L5",FF87=""),"L0",FG87))</f>
        <v/>
      </c>
      <c r="EC87" s="1">
        <f>IF(D87="",0,IF(OR(D87="B",D87="XB"),1,INT(RIGHT(D87))))+IF(I87="",0,IF(OR(I87="B",I87="XB"),1,INT(RIGHT(I87))))+IF(P87="",0,IF(OR(P87="B",P87="XB"),1,INT(RIGHT(P87))))</f>
        <v>0</v>
      </c>
      <c r="ED87" s="1">
        <f>IF(E87="",0,IF(OR(E87="B",E87="XB"),1,INT(RIGHT(E87))))+IF(J87="",0,IF(OR(J87="B",J87="XB"),1,INT(RIGHT(J87))))+IF(Q87="",0,IF(OR(Q87="B",Q87="XB"),1,INT(RIGHT(Q87))))</f>
        <v>0</v>
      </c>
      <c r="EE87" s="9" t="str">
        <f>IF(M87="","",IF(EE86+EF87&gt;=10,10,IF(EE86+EF87&lt;=-10,-10,EE86+EF87)))</f>
        <v/>
      </c>
      <c r="EF87" s="4">
        <f>IF(Z87="",0,IFERROR(VLOOKUP(Z82&amp;Z83&amp;Z84&amp;Z85&amp;Z86&amp;Z87,General!I:J,2,FALSE),0))</f>
        <v>0</v>
      </c>
      <c r="EG87" s="4">
        <f>IF(AC87="",0,IFERROR(VLOOKUP(AC82&amp;AC83&amp;AC84&amp;AC85&amp;AC86&amp;AC87,General!I:J,2,FALSE),0))</f>
        <v>0</v>
      </c>
      <c r="EH87" s="4">
        <f>IF(AF87="",0,IFERROR(VLOOKUP(AF82&amp;AF83&amp;AF84&amp;AF85&amp;AF86&amp;AF87,General!I:J,2,FALSE),0))</f>
        <v>0</v>
      </c>
      <c r="EI87" s="4">
        <f>IF(AI87="",0,IFERROR(VLOOKUP(AI82&amp;AI83&amp;AI84&amp;AI85&amp;AI86&amp;AI87,General!I:J,2,FALSE),0))</f>
        <v>0</v>
      </c>
      <c r="EJ87" s="4">
        <f>IF(AL87="",0,IFERROR(VLOOKUP(AL82&amp;AL83&amp;AL84&amp;AL85&amp;AL86&amp;AL87,General!I:J,2,FALSE),0))</f>
        <v>0</v>
      </c>
      <c r="EK87" s="4">
        <f>IF(AO87="",0,IFERROR(VLOOKUP(AO82&amp;AO83&amp;AO84&amp;AO85&amp;AO86&amp;AO87,General!I:J,2,FALSE),0))</f>
        <v>0</v>
      </c>
      <c r="EL87" s="4">
        <f>IF(AR87="",0,IFERROR(VLOOKUP(AR82&amp;AR83&amp;AR84&amp;AR85&amp;AR86&amp;AR87,General!I:J,2,FALSE),0))</f>
        <v>0</v>
      </c>
      <c r="EM87" s="4">
        <f>IF(AU87="",0,IFERROR(VLOOKUP(AU82&amp;AU83&amp;AU84&amp;AU85&amp;AU86&amp;AU87,General!I:J,2,FALSE),0))</f>
        <v>0</v>
      </c>
      <c r="EN87" s="4">
        <f>IF(AX87="",0,IFERROR(VLOOKUP(AX82&amp;AX83&amp;AX84&amp;AX85&amp;AX86&amp;AX87,General!I:J,2,FALSE),0))</f>
        <v>0</v>
      </c>
      <c r="EO87" s="4">
        <f>IF(BA87="",0,IFERROR(VLOOKUP(BA82&amp;BA83&amp;BA84&amp;BA85&amp;BA86&amp;BA87,General!I:J,2,FALSE),0))</f>
        <v>0</v>
      </c>
      <c r="EP87" s="4">
        <f>IF(BD87="",0,IFERROR(VLOOKUP(BD82&amp;BD83&amp;BD84&amp;BD85&amp;BD86&amp;BD87,General!I:J,2,FALSE),0))</f>
        <v>0</v>
      </c>
      <c r="EQ87" s="4">
        <f>IF(BG87="",0,IFERROR(VLOOKUP(BG82&amp;BG83&amp;BG84&amp;BG85&amp;BG86&amp;BG87,General!I:J,2,FALSE),0))</f>
        <v>0</v>
      </c>
      <c r="ER87" s="4">
        <f>IF(BJ87="",0,IFERROR(VLOOKUP(BJ82&amp;BJ83&amp;BJ84&amp;BJ85&amp;BJ86&amp;BJ87,General!I:J,2,FALSE),0))</f>
        <v>0</v>
      </c>
      <c r="ES87" s="4">
        <f>IF(BM87="",0,IFERROR(VLOOKUP(BM82&amp;BM83&amp;BM84&amp;BM85&amp;BM86&amp;BM87,General!I:J,2,FALSE),0))</f>
        <v>0</v>
      </c>
      <c r="ET87" s="4">
        <f>IF(BP87="",0,IFERROR(VLOOKUP(BP82&amp;BP83&amp;BP84&amp;BP85&amp;BP86&amp;BP87,General!I:J,2,FALSE),0))</f>
        <v>0</v>
      </c>
      <c r="EU87" s="4">
        <f>IF(BS87="",0,IFERROR(VLOOKUP(BS82&amp;BS83&amp;BS84&amp;BS85&amp;BS86&amp;BS87,General!I:J,2,FALSE),0))</f>
        <v>0</v>
      </c>
      <c r="EV87" s="8">
        <f>IF(BV87="",0,IFERROR(VLOOKUP(BV82&amp;BV83&amp;BV84&amp;BV85&amp;BV86&amp;BV87,General!I:J,2,FALSE),0))</f>
        <v>0</v>
      </c>
      <c r="EW87" s="1" t="str">
        <f>IF(M86="","",IF(FE86="R","S",IF(EW86="S","C",IF(S86&gt;=0,"S","C"))))</f>
        <v/>
      </c>
      <c r="EX87" s="1" t="str">
        <f>IF(OR(F83&amp;F84&amp;F85="WLW",F84&amp;F85="WW"),"Y","N")</f>
        <v>N</v>
      </c>
      <c r="EY87" s="1" t="str">
        <f ca="1">IF(OR(K83&amp;K84&amp;K85="WLW",K84&amp;K85="WW"),"Y","N")</f>
        <v>N</v>
      </c>
      <c r="EZ87" s="1" t="str">
        <f>IF(OR(R83&amp;R84&amp;R85="WLW",R84&amp;R85="WW"),"Y","N")</f>
        <v>N</v>
      </c>
      <c r="FA87" s="1" t="str">
        <f>IF(M86="","",IF(EW87="S",1,FA86+1))</f>
        <v/>
      </c>
      <c r="FB87" s="14" t="str">
        <f ca="1">IF(FB86="Y","N",IF(M86="","",(IF(AND(F86&amp;F87="WW",OR(EW86&amp;EW87="SC",EW86&amp;EW87="CC")),"Y",IF(AND(F85&amp;F86&amp;F87="WLW",FQ87&lt;&gt;"B",OR(EW85&amp;EW86&amp;EW87="SCC",EW85&amp;EW86&amp;EW87="CCC")),"Y","N")))))</f>
        <v/>
      </c>
      <c r="FC87" s="1" t="str">
        <f ca="1">IF(FC86="Y","N",IF(M86="","",IF(AND(K86&amp;K87="WW",OR(EW86&amp;EW87="SC",EW86&amp;EW87="CC")),"Y",IF(AND(K85&amp;K86&amp;K87="WLW",FS87&lt;&gt;"B",OR(EW85&amp;EW86&amp;EW87="SCC",EW85&amp;EW86&amp;EW87="CCC")),"Y","N"))))</f>
        <v/>
      </c>
      <c r="FD87" s="1" t="str">
        <f ca="1">IF(FD86="Y","N",IF(M86="","",IF(AND(R86&amp;R87="WW",OR(EW86&amp;EW87="SC",EW86&amp;EW87="CC")),"Y",IF(AND(R85&amp;R86&amp;R87="WLW",FU87&lt;&gt;"B",OR(EW85&amp;EW86&amp;EW87="SCC",EW85&amp;EW86&amp;EW87="CCC")),"Y","N"))))</f>
        <v/>
      </c>
      <c r="FE87" s="1" t="str">
        <f>IF(M86="","",IF(AND(S87&lt;0,FA87&gt;2,S87&gt;=(2-FA87)),"R","N"))</f>
        <v/>
      </c>
      <c r="FF87" s="1" t="str">
        <f>IF(M86="","",IF(DS87="B",IF(M86="P",FU87,""),IF(M86="B",FU87,"")))</f>
        <v/>
      </c>
      <c r="FG87" s="1" t="str">
        <f>IF(M86="","",IF(DS87="B",IF(M86="B",FU87,""),IF(M86="P",FU87,"")))</f>
        <v/>
      </c>
      <c r="FH87" s="1" t="str">
        <f>IF(M87="P",IF(FH86="",1,FH86+1),"")</f>
        <v/>
      </c>
      <c r="FI87" s="1" t="str">
        <f>IF(M87="B",IF(FI86="",1,FI86+1),"")</f>
        <v/>
      </c>
      <c r="FJ87" s="1" t="str">
        <f t="shared" si="92"/>
        <v>00000</v>
      </c>
      <c r="FK87" s="1" t="str">
        <f t="shared" si="93"/>
        <v>00000</v>
      </c>
      <c r="FL87" s="1" t="str">
        <f t="shared" si="94"/>
        <v>000000</v>
      </c>
      <c r="FM87" s="1" t="str">
        <f t="shared" si="95"/>
        <v>000000</v>
      </c>
      <c r="FN87" s="1" t="str">
        <f t="shared" si="96"/>
        <v>B</v>
      </c>
      <c r="FO87" s="1" t="str">
        <f t="shared" si="161"/>
        <v>B</v>
      </c>
      <c r="FP87" s="1" t="str">
        <f>IF(DW86="",DX86,DW86)&amp;F86</f>
        <v/>
      </c>
      <c r="FQ87" s="1">
        <f t="shared" ca="1" si="162"/>
        <v>0</v>
      </c>
      <c r="FR87" s="1" t="str">
        <f ca="1">IF(DY86="",DZ86,DY86)&amp;K86</f>
        <v/>
      </c>
      <c r="FS87" s="1">
        <f t="shared" ca="1" si="163"/>
        <v>0</v>
      </c>
      <c r="FT87" s="1" t="str">
        <f>IF(EA86="",EB86,EA86)&amp;R86</f>
        <v/>
      </c>
      <c r="FU87" s="1">
        <f t="shared" ca="1" si="164"/>
        <v>0</v>
      </c>
      <c r="FV87" s="1" t="str">
        <f t="shared" ca="1" si="165"/>
        <v>0</v>
      </c>
      <c r="FW87" s="1" t="str">
        <f t="shared" ca="1" si="166"/>
        <v>0</v>
      </c>
      <c r="FX87" s="1" t="str">
        <f t="shared" ca="1" si="167"/>
        <v>0</v>
      </c>
      <c r="GA87" s="1">
        <f>General!A85</f>
        <v>0</v>
      </c>
      <c r="GB87" s="1">
        <f>General!B85</f>
        <v>0</v>
      </c>
      <c r="GC87" s="1">
        <f>General!C85</f>
        <v>0</v>
      </c>
      <c r="GD87" s="1">
        <f>General!D85</f>
        <v>0</v>
      </c>
      <c r="GF87" s="1" t="str">
        <f>General!F85</f>
        <v>LWLWWL</v>
      </c>
      <c r="GG87" s="1">
        <f>General!G85</f>
        <v>-1</v>
      </c>
    </row>
    <row r="88" spans="1:189" ht="15.75" thickBot="1">
      <c r="A88" s="1">
        <v>79</v>
      </c>
      <c r="B88" s="9" t="str">
        <f>IF(M87="","",IF(EC88=ED88,"NB",IF(EC88&gt;ED88,"P"&amp;(EC88-ED88),"B"&amp;(ED88-EC88))))</f>
        <v/>
      </c>
      <c r="C88" s="49" t="str">
        <f t="shared" ca="1" si="98"/>
        <v/>
      </c>
      <c r="D88" s="44" t="str">
        <f t="shared" si="107"/>
        <v/>
      </c>
      <c r="E88" s="45" t="str">
        <f t="shared" si="108"/>
        <v/>
      </c>
      <c r="F88" s="8" t="str">
        <f t="shared" si="105"/>
        <v/>
      </c>
      <c r="H88" s="52"/>
      <c r="I88" s="44"/>
      <c r="J88" s="25" t="str">
        <f t="shared" si="109"/>
        <v/>
      </c>
      <c r="K88" s="13" t="str">
        <f t="shared" ca="1" si="110"/>
        <v/>
      </c>
      <c r="L88" s="30"/>
      <c r="M88" s="16"/>
      <c r="O88" s="9" t="str">
        <f>IF(M87="","",VLOOKUP(CZ88,General!U:V,2,FALSE))</f>
        <v/>
      </c>
      <c r="P88" s="12" t="str">
        <f>IF(M87="","",IF(W88="P",FU88,""))</f>
        <v/>
      </c>
      <c r="Q88" s="25" t="str">
        <f>IF(M87="","",IF(W88="B",FU88,""))</f>
        <v/>
      </c>
      <c r="R88" s="43" t="str">
        <f t="shared" si="111"/>
        <v/>
      </c>
      <c r="S88" s="43">
        <f t="shared" ca="1" si="112"/>
        <v>-1</v>
      </c>
      <c r="T88" s="56" t="str">
        <f>IF(M87="","",IF(EW88="S","",IF(S88&gt;=0,S88,IF(FE88="R",S88,""))))</f>
        <v/>
      </c>
      <c r="U88" s="43" t="str">
        <f>IF(M88="","",IF(T88="",SUM($T$5:$T88)+S88,SUM($T$5:$T88)))</f>
        <v/>
      </c>
      <c r="V88" s="67" t="str">
        <f t="shared" si="97"/>
        <v/>
      </c>
      <c r="W88" s="80" t="str" cm="1">
        <f t="array" aca="1" ref="W88" ca="1">IF(M87="","",INDIRECT(CZ88&amp; CR88))</f>
        <v/>
      </c>
      <c r="X88" s="72" t="str" cm="1">
        <f t="array" aca="1" ref="X88" ca="1">IF(M87="","",INDIRECT(VLOOKUP(CZ88,General!R:T,3,FALSE) &amp; CR88))</f>
        <v/>
      </c>
      <c r="Y88" s="80" t="str">
        <f>IF(M87="","",FN88)</f>
        <v/>
      </c>
      <c r="Z88" s="70" t="str">
        <f t="shared" si="113"/>
        <v/>
      </c>
      <c r="AA88" s="81" t="str">
        <f>IF(M88="","",IF(EE87+EF88&gt;=10,10,IF(EE87+EF88&lt;=-10,-10,EE87+EF88)))</f>
        <v/>
      </c>
      <c r="AB88" s="80" t="str">
        <f>IF(M87="","",IF(FN88="B","P","B"))</f>
        <v/>
      </c>
      <c r="AC88" s="70" t="str">
        <f t="shared" si="114"/>
        <v/>
      </c>
      <c r="AD88" s="81" t="str">
        <f>IF(M88="","",IF(AD87+EG88&gt;=10,10,IF(AD87+EG88&lt;=-10,-10,AD87+EG88)))</f>
        <v/>
      </c>
      <c r="AE88" s="80" t="str">
        <f>IF(M87="","",FO88)</f>
        <v/>
      </c>
      <c r="AF88" s="70" t="str">
        <f t="shared" si="115"/>
        <v/>
      </c>
      <c r="AG88" s="81" t="str">
        <f>IF(M88="","",IF(AG87+EH88&gt;=10,10,IF(AG87+EH88&lt;=-10,-10,AG87+EH88)))</f>
        <v/>
      </c>
      <c r="AH88" s="80" t="str">
        <f>IF(M87="","",IF(FO88="B","P","B"))</f>
        <v/>
      </c>
      <c r="AI88" s="70" t="str">
        <f t="shared" si="116"/>
        <v/>
      </c>
      <c r="AJ88" s="81" t="str">
        <f>IF(M88="","",IF(AJ87+EI88&gt;=10,10,IF(AJ87+EI88&lt;=-10,-10,AJ87+EI88)))</f>
        <v/>
      </c>
      <c r="AK88" s="80" t="str">
        <f t="shared" si="168"/>
        <v/>
      </c>
      <c r="AL88" s="70" t="str">
        <f t="shared" si="117"/>
        <v/>
      </c>
      <c r="AM88" s="81" t="str">
        <f>IF(M88="","",IF(AM87+EJ88&gt;=10,10,IF(AM87+EJ88&lt;=-10,-10,AM87+EJ88)))</f>
        <v/>
      </c>
      <c r="AN88" s="80" t="str">
        <f t="shared" si="118"/>
        <v/>
      </c>
      <c r="AO88" s="70" t="str">
        <f t="shared" si="119"/>
        <v/>
      </c>
      <c r="AP88" s="81" t="str">
        <f>IF(M88="","",IF(AP87+EK88&gt;=10,10,IF(AP87+EK88&lt;=-10,-10,AP87+EK88)))</f>
        <v/>
      </c>
      <c r="AQ88" s="80" t="str">
        <f t="shared" si="120"/>
        <v/>
      </c>
      <c r="AR88" s="70" t="str">
        <f t="shared" si="121"/>
        <v/>
      </c>
      <c r="AS88" s="81" t="str">
        <f>IF(M88="","",IF(AS87+EL88&gt;=10,10,IF(AS87+EL88&lt;=-10,-10,AS87+EL88)))</f>
        <v/>
      </c>
      <c r="AT88" s="80" t="str">
        <f t="shared" si="122"/>
        <v/>
      </c>
      <c r="AU88" s="70" t="str">
        <f t="shared" si="123"/>
        <v/>
      </c>
      <c r="AV88" s="81" t="str">
        <f>IF(M88="","",IF(AV87+EM88&gt;=10,10,IF(AV87+EM88&lt;=-10,-10,AV87+EM88)))</f>
        <v/>
      </c>
      <c r="AW88" s="80" t="str">
        <f t="shared" si="124"/>
        <v/>
      </c>
      <c r="AX88" s="70" t="str">
        <f t="shared" si="125"/>
        <v/>
      </c>
      <c r="AY88" s="81" t="str">
        <f>IF(M88="","",IF(AY87+EN88&gt;=10,10,IF(AY87+EN88&lt;=-10,-10,AY87+EN88)))</f>
        <v/>
      </c>
      <c r="AZ88" s="80" t="str">
        <f t="shared" si="126"/>
        <v/>
      </c>
      <c r="BA88" s="70" t="str">
        <f t="shared" si="127"/>
        <v/>
      </c>
      <c r="BB88" s="81" t="str">
        <f>IF(M88="","",IF(BB87+EO88&gt;=10,10,IF(BB87+EO88&lt;=-10,-10,BB87+EO88)))</f>
        <v/>
      </c>
      <c r="BC88" s="80" t="str">
        <f t="shared" si="128"/>
        <v/>
      </c>
      <c r="BD88" s="70" t="str">
        <f t="shared" si="129"/>
        <v/>
      </c>
      <c r="BE88" s="81" t="str">
        <f>IF(M88="","",IF(BE87+EP88&gt;=10,10,IF(BE87+EP88&lt;=-10,-10,BE87+EP88)))</f>
        <v/>
      </c>
      <c r="BF88" s="80" t="str">
        <f t="shared" si="130"/>
        <v/>
      </c>
      <c r="BG88" s="70" t="str">
        <f t="shared" si="131"/>
        <v/>
      </c>
      <c r="BH88" s="81" t="str">
        <f>IF(M88="","",IF(BH87+EQ88&gt;=10,10,IF(BH87+EQ88&lt;=-10,-10,BH87+EQ88)))</f>
        <v/>
      </c>
      <c r="BI88" s="80" t="str">
        <f t="shared" si="132"/>
        <v/>
      </c>
      <c r="BJ88" s="70" t="str">
        <f t="shared" si="133"/>
        <v/>
      </c>
      <c r="BK88" s="81" t="str">
        <f>IF(M88="","",IF(BK87+ER88&gt;=10,10,IF(BK87+ER88&lt;=-10,-10,BK87+ER88)))</f>
        <v/>
      </c>
      <c r="BL88" s="80" t="str">
        <f t="shared" si="134"/>
        <v/>
      </c>
      <c r="BM88" s="70" t="str">
        <f t="shared" si="135"/>
        <v/>
      </c>
      <c r="BN88" s="81" t="str">
        <f>IF(M88="","",IF(BN87+ES88&gt;=10,10,IF(BN87+ES88&lt;=-10,-10,BN87+ES88)))</f>
        <v/>
      </c>
      <c r="BO88" s="80" t="str">
        <f t="shared" si="136"/>
        <v/>
      </c>
      <c r="BP88" s="70" t="str">
        <f t="shared" si="137"/>
        <v/>
      </c>
      <c r="BQ88" s="81" t="str">
        <f>IF(M88="","",IF(BQ87+ET88&gt;=10,10,IF(BQ87+ET88&lt;=-10,-10,BQ87+ET88)))</f>
        <v/>
      </c>
      <c r="BR88" s="80" t="str">
        <f t="shared" si="138"/>
        <v/>
      </c>
      <c r="BS88" s="70" t="str">
        <f t="shared" si="139"/>
        <v/>
      </c>
      <c r="BT88" s="81" t="str">
        <f>IF(M88="","",IF(BT87+EU88&gt;=10,10,IF(BT87+EU88&lt;=-10,-10,BT87+EU88)))</f>
        <v/>
      </c>
      <c r="BU88" s="80" t="str">
        <f t="shared" si="140"/>
        <v/>
      </c>
      <c r="BV88" s="70" t="str">
        <f t="shared" si="141"/>
        <v/>
      </c>
      <c r="BW88" s="81" t="str">
        <f>IF(M88="","",IF(BW87+EV88&gt;=10,10,IF(BW87+EV88&lt;=-10,-10,BW87+EV88)))</f>
        <v/>
      </c>
      <c r="BX88" s="70">
        <f t="shared" si="142"/>
        <v>0</v>
      </c>
      <c r="BY88" s="70">
        <f t="shared" si="143"/>
        <v>0</v>
      </c>
      <c r="BZ88" s="72"/>
      <c r="CA88" s="80" t="str">
        <f t="shared" si="144"/>
        <v/>
      </c>
      <c r="CB88" s="70" t="str">
        <f t="shared" si="145"/>
        <v/>
      </c>
      <c r="CC88" s="70" t="str">
        <f t="shared" si="146"/>
        <v/>
      </c>
      <c r="CD88" s="70" t="str">
        <f t="shared" si="147"/>
        <v/>
      </c>
      <c r="CE88" s="70" t="str">
        <f t="shared" si="148"/>
        <v/>
      </c>
      <c r="CF88" s="70" t="str">
        <f t="shared" si="149"/>
        <v/>
      </c>
      <c r="CG88" s="70" t="str">
        <f t="shared" si="150"/>
        <v/>
      </c>
      <c r="CH88" s="70" t="str">
        <f t="shared" si="151"/>
        <v/>
      </c>
      <c r="CI88" s="70" t="str">
        <f t="shared" si="152"/>
        <v/>
      </c>
      <c r="CJ88" s="70" t="str">
        <f t="shared" si="153"/>
        <v/>
      </c>
      <c r="CK88" s="70" t="str">
        <f t="shared" si="154"/>
        <v/>
      </c>
      <c r="CL88" s="70" t="str">
        <f t="shared" si="155"/>
        <v/>
      </c>
      <c r="CM88" s="70" t="str">
        <f t="shared" si="156"/>
        <v/>
      </c>
      <c r="CN88" s="70" t="str">
        <f t="shared" si="157"/>
        <v/>
      </c>
      <c r="CO88" s="70" t="str">
        <f t="shared" si="158"/>
        <v/>
      </c>
      <c r="CP88" s="70" t="str">
        <f t="shared" si="159"/>
        <v/>
      </c>
      <c r="CQ88" s="72" t="str">
        <f t="shared" si="160"/>
        <v/>
      </c>
      <c r="CR88" s="9">
        <v>88</v>
      </c>
      <c r="CS88" s="32">
        <f t="shared" si="174"/>
        <v>83</v>
      </c>
      <c r="CT88" s="9" t="str" cm="1">
        <f t="array" ref="CT88">IFERROR(INDEX($CA$4:$CQ$4,_xlfn.AGGREGATE(15,6,COLUMN($CA$4:$CQ$4)-COLUMN($BZ$1)/($CA$88:$CQ$88=MAX($CA$88:$CQ$88)),COLUMNS(CQ$4:$CQ4))),"")</f>
        <v/>
      </c>
      <c r="CU88" s="4" t="str" cm="1">
        <f t="array" ref="CU88">IFERROR(INDEX($CA$4:$CQ$4,_xlfn.AGGREGATE(15,6,COLUMN($CA$4:$CQ$4)-COLUMN($BZ$1)/($CA$88:$CQ$88=MAX($CA$88:$CQ$88)),COLUMNS($CQ$4:CR4))),"")</f>
        <v/>
      </c>
      <c r="CV88" s="4" t="str" cm="1">
        <f t="array" ref="CV88">IFERROR(INDEX($CA$4:$CQ$4,_xlfn.AGGREGATE(15,6,COLUMN($CA$4:$CQ$4)-COLUMN($BZ$1)/($CA$88:$CQ$88=MAX($CA$88:$CQ$88)),COLUMNS($CQ$4:CS4))),"")</f>
        <v/>
      </c>
      <c r="CW88" s="8" t="str" cm="1">
        <f t="array" ref="CW88">IFERROR(INDEX($CA$4:$CQ$4,_xlfn.AGGREGATE(15,6,COLUMN($CA$4:$CQ$4)-COLUMN($BZ$1)/($CA$88:$CQ$88=MAX($CA$88:$CQ$88)),COLUMNS($CQ$4:CT4))),"")</f>
        <v/>
      </c>
      <c r="CX88" s="106" t="str">
        <f t="shared" ca="1" si="169"/>
        <v/>
      </c>
      <c r="CY88" s="4" t="str">
        <f t="shared" ca="1" si="170"/>
        <v>R</v>
      </c>
      <c r="CZ88" s="4" t="str">
        <f t="shared" ca="1" si="173"/>
        <v/>
      </c>
      <c r="DA88" s="8"/>
      <c r="DB88" s="9" t="str">
        <f>IFERROR(VLOOKUP(CT88,General!R:S,2,FALSE),"")</f>
        <v/>
      </c>
      <c r="DC88" s="4" t="str">
        <f>IFERROR(VLOOKUP(CU88,General!R:S,2,FALSE),"")</f>
        <v/>
      </c>
      <c r="DD88" s="4" t="str">
        <f>IFERROR(VLOOKUP(CV88,General!R:S,2,FALSE),"")</f>
        <v/>
      </c>
      <c r="DE88" s="8" t="str">
        <f>IFERROR(VLOOKUP(CW88,General!R:S,2,FALSE),"")</f>
        <v/>
      </c>
      <c r="DF88" s="9">
        <f ca="1">IF(CT88="",-1,COUNTIF(INDIRECT(DB88&amp;$CR$10):INDIRECT(DB88&amp;CR88),"Y"))</f>
        <v>-1</v>
      </c>
      <c r="DG88" s="4">
        <f ca="1">IF(CU88="",-1,COUNTIF(INDIRECT(DC88&amp;$CR$10):INDIRECT(DC88&amp;CR88),"Y"))</f>
        <v>-1</v>
      </c>
      <c r="DH88" s="4">
        <f ca="1">IF(CV88="",-1,COUNTIF(INDIRECT(DD88&amp;$CR$10):INDIRECT(DD88&amp;CR88),"Y"))</f>
        <v>-1</v>
      </c>
      <c r="DI88" s="32">
        <f ca="1">IF(CW88="",-1,COUNTIF(INDIRECT(DE88&amp;$CR$10):INDIRECT(DE88&amp;CR88),"Y"))</f>
        <v>-1</v>
      </c>
      <c r="DJ88" s="9" t="str" cm="1">
        <f t="array" aca="1" ref="DJ88" ca="1">IFERROR(INDEX($CT$88:$CW$88,_xlfn.AGGREGATE(15,6,COLUMN($CT$88:$CW$88)-COLUMN($CS$88)/($DF$88:$DI$88=MAX($DF$88:$DI$88)),COLUMNS($CT$88:CT88))),"")</f>
        <v/>
      </c>
      <c r="DK88" s="9" t="str" cm="1">
        <f t="array" aca="1" ref="DK88" ca="1">IFERROR(INDEX($CT$88:$CW$88,_xlfn.AGGREGATE(15,6,COLUMN($CT$88:$CW$88)-COLUMN($CS$88)/($DF$88:$DI$88=MAX($DF$88:$DI$88)),COLUMNS($CT$88:CU88))),"")</f>
        <v/>
      </c>
      <c r="DL88" s="9" t="str" cm="1">
        <f t="array" aca="1" ref="DL88" ca="1">IFERROR(INDEX($CT$88:$CW$88,_xlfn.AGGREGATE(15,6,COLUMN($CT$88:$CW$88)-COLUMN($CS$88)/($DF$88:$DI$88=MAX($DF$88:$DI$88)),COLUMNS($CT$88:CV88))),"")</f>
        <v/>
      </c>
      <c r="DM88" s="9" t="str" cm="1">
        <f t="array" aca="1" ref="DM88" ca="1">IFERROR(INDEX($CT$88:$CW$88,_xlfn.AGGREGATE(15,6,COLUMN($CT$88:$CW$88)-COLUMN($CS$88)/($DF$88:$DI$88=MAX($DF$88:$DI$88)),COLUMNS($CT$88:CW88))),"")</f>
        <v/>
      </c>
      <c r="DN88" s="117">
        <f t="shared" ca="1" si="171"/>
        <v>4</v>
      </c>
      <c r="DO88" s="32">
        <f t="shared" ca="1" si="172"/>
        <v>0</v>
      </c>
      <c r="DP88" s="8" t="str">
        <f t="shared" ca="1" si="106"/>
        <v/>
      </c>
      <c r="DQ88" s="9" t="str">
        <f t="shared" ca="1" si="102"/>
        <v>T</v>
      </c>
      <c r="DR88" s="4" t="str">
        <f t="shared" ca="1" si="103"/>
        <v>T</v>
      </c>
      <c r="DS88" s="4" t="str">
        <f t="shared" ca="1" si="104"/>
        <v>C</v>
      </c>
      <c r="DT88" s="4" t="str">
        <f t="shared" si="99"/>
        <v/>
      </c>
      <c r="DU88" s="4" t="str">
        <f t="shared" ca="1" si="100"/>
        <v/>
      </c>
      <c r="DV88" s="4" t="str">
        <f t="shared" si="101"/>
        <v/>
      </c>
      <c r="DW88" s="1" t="str">
        <f>IF(M87="","",IF(DQ88="B",IF(M87="P",FQ88,""),IF(M86="B",FQ88,"")))</f>
        <v/>
      </c>
      <c r="DX88" s="1" t="str">
        <f>IF(M87="","",IF(DQ88="B",IF(M87="B",FQ88,""),IF(M86="P",FQ88,"")))</f>
        <v/>
      </c>
      <c r="DY88" s="1" t="str">
        <f>IF(M87="","",IF(DR88="C",IF(M87="B",FS88,""),IF(M86="B",FS88,"")))</f>
        <v/>
      </c>
      <c r="DZ88" s="1" t="str">
        <f>IF(M87="","",IF(DR88="C",IF(M87="P",FS88,""),IF(M86="P",FS88,"")))</f>
        <v/>
      </c>
      <c r="EA88" s="1" t="str">
        <f>IF(M87="","",IF(AND(DW88="L5",DZ88="L5",FG88=""),"L0",FF88))</f>
        <v/>
      </c>
      <c r="EB88" s="1" t="str">
        <f>IF(M87="","",IF(AND(DX88="L5",DZ88="L5",FF88=""),"L0",FG88))</f>
        <v/>
      </c>
      <c r="EC88" s="1">
        <f>IF(D88="",0,IF(OR(D88="B",D88="XB"),1,INT(RIGHT(D88))))+IF(I88="",0,IF(OR(I88="B",I88="XB"),1,INT(RIGHT(I88))))+IF(P88="",0,IF(OR(P88="B",P88="XB"),1,INT(RIGHT(P88))))</f>
        <v>0</v>
      </c>
      <c r="ED88" s="1">
        <f>IF(E88="",0,IF(OR(E88="B",E88="XB"),1,INT(RIGHT(E88))))+IF(J88="",0,IF(OR(J88="B",J88="XB"),1,INT(RIGHT(J88))))+IF(Q88="",0,IF(OR(Q88="B",Q88="XB"),1,INT(RIGHT(Q88))))</f>
        <v>0</v>
      </c>
      <c r="EE88" s="9" t="str">
        <f>IF(M88="","",IF(EE87+EF88&gt;=10,10,IF(EE87+EF88&lt;=-10,-10,EE87+EF88)))</f>
        <v/>
      </c>
      <c r="EF88" s="4">
        <f>IF(Z88="",0,IFERROR(VLOOKUP(Z83&amp;Z84&amp;Z85&amp;Z86&amp;Z87&amp;Z88,General!I:J,2,FALSE),0))</f>
        <v>0</v>
      </c>
      <c r="EG88" s="4">
        <f>IF(AC88="",0,IFERROR(VLOOKUP(AC83&amp;AC84&amp;AC85&amp;AC86&amp;AC87&amp;AC88,General!I:J,2,FALSE),0))</f>
        <v>0</v>
      </c>
      <c r="EH88" s="4">
        <f>IF(AF88="",0,IFERROR(VLOOKUP(AF83&amp;AF84&amp;AF85&amp;AF86&amp;AF87&amp;AF88,General!I:J,2,FALSE),0))</f>
        <v>0</v>
      </c>
      <c r="EI88" s="4">
        <f>IF(AI88="",0,IFERROR(VLOOKUP(AI83&amp;AI84&amp;AI85&amp;AI86&amp;AI87&amp;AI88,General!I:J,2,FALSE),0))</f>
        <v>0</v>
      </c>
      <c r="EJ88" s="4">
        <f>IF(AL88="",0,IFERROR(VLOOKUP(AL83&amp;AL84&amp;AL85&amp;AL86&amp;AL87&amp;AL88,General!I:J,2,FALSE),0))</f>
        <v>0</v>
      </c>
      <c r="EK88" s="4">
        <f>IF(AO88="",0,IFERROR(VLOOKUP(AO83&amp;AO84&amp;AO85&amp;AO86&amp;AO87&amp;AO88,General!I:J,2,FALSE),0))</f>
        <v>0</v>
      </c>
      <c r="EL88" s="4">
        <f>IF(AR88="",0,IFERROR(VLOOKUP(AR83&amp;AR84&amp;AR85&amp;AR86&amp;AR87&amp;AR88,General!I:J,2,FALSE),0))</f>
        <v>0</v>
      </c>
      <c r="EM88" s="4">
        <f>IF(AU88="",0,IFERROR(VLOOKUP(AU83&amp;AU84&amp;AU85&amp;AU86&amp;AU87&amp;AU88,General!I:J,2,FALSE),0))</f>
        <v>0</v>
      </c>
      <c r="EN88" s="4">
        <f>IF(AX88="",0,IFERROR(VLOOKUP(AX83&amp;AX84&amp;AX85&amp;AX86&amp;AX87&amp;AX88,General!I:J,2,FALSE),0))</f>
        <v>0</v>
      </c>
      <c r="EO88" s="4">
        <f>IF(BA88="",0,IFERROR(VLOOKUP(BA83&amp;BA84&amp;BA85&amp;BA86&amp;BA87&amp;BA88,General!I:J,2,FALSE),0))</f>
        <v>0</v>
      </c>
      <c r="EP88" s="4">
        <f>IF(BD88="",0,IFERROR(VLOOKUP(BD83&amp;BD84&amp;BD85&amp;BD86&amp;BD87&amp;BD88,General!I:J,2,FALSE),0))</f>
        <v>0</v>
      </c>
      <c r="EQ88" s="4">
        <f>IF(BG88="",0,IFERROR(VLOOKUP(BG83&amp;BG84&amp;BG85&amp;BG86&amp;BG87&amp;BG88,General!I:J,2,FALSE),0))</f>
        <v>0</v>
      </c>
      <c r="ER88" s="4">
        <f>IF(BJ88="",0,IFERROR(VLOOKUP(BJ83&amp;BJ84&amp;BJ85&amp;BJ86&amp;BJ87&amp;BJ88,General!I:J,2,FALSE),0))</f>
        <v>0</v>
      </c>
      <c r="ES88" s="4">
        <f>IF(BM88="",0,IFERROR(VLOOKUP(BM83&amp;BM84&amp;BM85&amp;BM86&amp;BM87&amp;BM88,General!I:J,2,FALSE),0))</f>
        <v>0</v>
      </c>
      <c r="ET88" s="4">
        <f>IF(BP88="",0,IFERROR(VLOOKUP(BP83&amp;BP84&amp;BP85&amp;BP86&amp;BP87&amp;BP88,General!I:J,2,FALSE),0))</f>
        <v>0</v>
      </c>
      <c r="EU88" s="4">
        <f>IF(BS88="",0,IFERROR(VLOOKUP(BS83&amp;BS84&amp;BS85&amp;BS86&amp;BS87&amp;BS88,General!I:J,2,FALSE),0))</f>
        <v>0</v>
      </c>
      <c r="EV88" s="8">
        <f>IF(BV88="",0,IFERROR(VLOOKUP(BV83&amp;BV84&amp;BV85&amp;BV86&amp;BV87&amp;BV88,General!I:J,2,FALSE),0))</f>
        <v>0</v>
      </c>
      <c r="EW88" s="1" t="str">
        <f>IF(M87="","",IF(FE87="R","S",IF(EW87="S","C",IF(S87&gt;=0,"S","C"))))</f>
        <v/>
      </c>
      <c r="EX88" s="1" t="str">
        <f>IF(OR(F84&amp;F85&amp;F86="WLW",F85&amp;F86="WW"),"Y","N")</f>
        <v>N</v>
      </c>
      <c r="EY88" s="1" t="str">
        <f ca="1">IF(OR(K84&amp;K85&amp;K86="WLW",K85&amp;K86="WW"),"Y","N")</f>
        <v>N</v>
      </c>
      <c r="EZ88" s="1" t="str">
        <f>IF(OR(R84&amp;R85&amp;R86="WLW",R85&amp;R86="WW"),"Y","N")</f>
        <v>N</v>
      </c>
      <c r="FA88" s="1" t="str">
        <f>IF(M87="","",IF(EW88="S",1,FA87+1))</f>
        <v/>
      </c>
      <c r="FB88" s="14" t="str">
        <f ca="1">IF(FB87="Y","N",IF(M87="","",(IF(AND(F87&amp;F88="WW",OR(EW87&amp;EW88="SC",EW87&amp;EW88="CC")),"Y",IF(AND(F86&amp;F87&amp;F88="WLW",FQ88&lt;&gt;"B",OR(EW86&amp;EW87&amp;EW88="SCC",EW86&amp;EW87&amp;EW88="CCC")),"Y","N")))))</f>
        <v/>
      </c>
      <c r="FC88" s="1" t="str">
        <f ca="1">IF(FC87="Y","N",IF(M87="","",IF(AND(K87&amp;K88="WW",OR(EW87&amp;EW88="SC",EW87&amp;EW88="CC")),"Y",IF(AND(K86&amp;K87&amp;K88="WLW",FS88&lt;&gt;"B",OR(EW86&amp;EW87&amp;EW88="SCC",EW86&amp;EW87&amp;EW88="CCC")),"Y","N"))))</f>
        <v/>
      </c>
      <c r="FD88" s="1" t="str">
        <f ca="1">IF(FD87="Y","N",IF(M87="","",IF(AND(R87&amp;R88="WW",OR(EW87&amp;EW88="SC",EW87&amp;EW88="CC")),"Y",IF(AND(R86&amp;R87&amp;R88="WLW",FU88&lt;&gt;"B",OR(EW86&amp;EW87&amp;EW88="SCC",EW86&amp;EW87&amp;EW88="CCC")),"Y","N"))))</f>
        <v/>
      </c>
      <c r="FE88" s="1" t="str">
        <f>IF(M87="","",IF(AND(S88&lt;0,FA88&gt;2,S88&gt;=(2-FA88)),"R","N"))</f>
        <v/>
      </c>
      <c r="FF88" s="1" t="str">
        <f>IF(M87="","",IF(DS88="B",IF(M87="P",FU88,""),IF(M87="B",FU88,"")))</f>
        <v/>
      </c>
      <c r="FG88" s="1" t="str">
        <f>IF(M87="","",IF(DS88="B",IF(M87="B",FU88,""),IF(M87="P",FU88,"")))</f>
        <v/>
      </c>
      <c r="FH88" s="1" t="str">
        <f>IF(M88="P",IF(FH87="",1,FH87+1),"")</f>
        <v/>
      </c>
      <c r="FI88" s="1" t="str">
        <f>IF(M88="B",IF(FI87="",1,FI87+1),"")</f>
        <v/>
      </c>
      <c r="FJ88" s="1" t="str">
        <f t="shared" si="92"/>
        <v>00000</v>
      </c>
      <c r="FK88" s="1" t="str">
        <f t="shared" si="93"/>
        <v>00000</v>
      </c>
      <c r="FL88" s="1" t="str">
        <f t="shared" si="94"/>
        <v>000000</v>
      </c>
      <c r="FM88" s="1" t="str">
        <f t="shared" si="95"/>
        <v>000000</v>
      </c>
      <c r="FN88" s="1" t="str">
        <f t="shared" si="96"/>
        <v>B</v>
      </c>
      <c r="FO88" s="1" t="str">
        <f t="shared" si="161"/>
        <v>B</v>
      </c>
      <c r="FP88" s="1" t="str">
        <f>IF(DW87="",DX87,DW87)&amp;F87</f>
        <v/>
      </c>
      <c r="FQ88" s="1">
        <f t="shared" ca="1" si="162"/>
        <v>0</v>
      </c>
      <c r="FR88" s="1" t="str">
        <f ca="1">IF(DY87="",DZ87,DY87)&amp;K87</f>
        <v/>
      </c>
      <c r="FS88" s="1">
        <f t="shared" ca="1" si="163"/>
        <v>0</v>
      </c>
      <c r="FT88" s="1" t="str">
        <f>IF(EA87="",EB87,EA87)&amp;R87</f>
        <v/>
      </c>
      <c r="FU88" s="1">
        <f t="shared" ca="1" si="164"/>
        <v>0</v>
      </c>
      <c r="FV88" s="1" t="str">
        <f t="shared" ca="1" si="165"/>
        <v>0</v>
      </c>
      <c r="FW88" s="1" t="str">
        <f t="shared" ca="1" si="166"/>
        <v>0</v>
      </c>
      <c r="FX88" s="1" t="str">
        <f t="shared" ca="1" si="167"/>
        <v>0</v>
      </c>
      <c r="GA88" s="1">
        <f>General!A86</f>
        <v>0</v>
      </c>
      <c r="GB88" s="1">
        <f>General!B86</f>
        <v>0</v>
      </c>
      <c r="GC88" s="1">
        <f>General!C86</f>
        <v>0</v>
      </c>
      <c r="GD88" s="1">
        <f>General!D86</f>
        <v>0</v>
      </c>
      <c r="GF88" s="1" t="str">
        <f>General!F86</f>
        <v>LWLWWW</v>
      </c>
      <c r="GG88" s="1">
        <f>General!G86</f>
        <v>6</v>
      </c>
    </row>
    <row r="89" spans="1:189" ht="15.75" thickBot="1">
      <c r="A89" s="1">
        <v>80</v>
      </c>
      <c r="B89" s="33" t="str">
        <f>IF(M88="","",IF(EC89=ED89,"NB",IF(EC89&gt;ED89,"P"&amp;(EC89-ED89),"B"&amp;(ED89-EC89))))</f>
        <v/>
      </c>
      <c r="C89" s="50" t="str">
        <f t="shared" ca="1" si="98"/>
        <v/>
      </c>
      <c r="D89" s="46" t="str">
        <f t="shared" si="107"/>
        <v/>
      </c>
      <c r="E89" s="47" t="str">
        <f t="shared" si="108"/>
        <v/>
      </c>
      <c r="F89" s="10" t="str">
        <f t="shared" si="105"/>
        <v/>
      </c>
      <c r="H89" s="53"/>
      <c r="I89" s="46"/>
      <c r="J89" s="25" t="str">
        <f t="shared" si="109"/>
        <v/>
      </c>
      <c r="K89" s="13" t="str">
        <f t="shared" ca="1" si="110"/>
        <v/>
      </c>
      <c r="L89" s="30"/>
      <c r="M89" s="17"/>
      <c r="O89" s="9" t="str">
        <f>IF(M88="","",VLOOKUP(CZ89,General!U:V,2,FALSE))</f>
        <v/>
      </c>
      <c r="P89" s="12" t="str">
        <f>IF(M88="","",IF(W89="P",FU89,""))</f>
        <v/>
      </c>
      <c r="Q89" s="25" t="str">
        <f>IF(M88="","",IF(W89="B",FU89,""))</f>
        <v/>
      </c>
      <c r="R89" s="43" t="str">
        <f t="shared" si="111"/>
        <v/>
      </c>
      <c r="S89" s="43">
        <f t="shared" ca="1" si="112"/>
        <v>-1</v>
      </c>
      <c r="T89" s="57" t="str">
        <f>IF(M88="","",IF(EW89="S","",IF(S89&gt;=0,S89,IF(FE89="R",S89,""))))</f>
        <v/>
      </c>
      <c r="U89" s="43" t="str">
        <f>IF(M89="","",IF(T89="",SUM($T$5:$T89)+S89,SUM($T$5:$T89)))</f>
        <v/>
      </c>
      <c r="V89" s="68" t="str">
        <f t="shared" si="97"/>
        <v/>
      </c>
      <c r="W89" s="80" t="str" cm="1">
        <f t="array" aca="1" ref="W89" ca="1">IF(M88="","",INDIRECT(CZ89&amp; CR89))</f>
        <v/>
      </c>
      <c r="X89" s="72" t="str" cm="1">
        <f t="array" aca="1" ref="X89" ca="1">IF(M88="","",INDIRECT(VLOOKUP(CZ89,General!R:T,3,FALSE) &amp; CR89))</f>
        <v/>
      </c>
      <c r="Y89" s="80" t="str">
        <f>IF(M88="","",FN89)</f>
        <v/>
      </c>
      <c r="Z89" s="70" t="str">
        <f t="shared" si="113"/>
        <v/>
      </c>
      <c r="AA89" s="81" t="str">
        <f>IF(M89="","",IF(EE88+EF89&gt;=10,10,IF(EE88+EF89&lt;=-10,-10,EE88+EF89)))</f>
        <v/>
      </c>
      <c r="AB89" s="80" t="str">
        <f>IF(M88="","",IF(FN89="B","P","B"))</f>
        <v/>
      </c>
      <c r="AC89" s="70" t="str">
        <f t="shared" si="114"/>
        <v/>
      </c>
      <c r="AD89" s="81" t="str">
        <f>IF(M89="","",IF(AD88+EG89&gt;=10,10,IF(AD88+EG89&lt;=-10,-10,AD88+EG89)))</f>
        <v/>
      </c>
      <c r="AE89" s="80" t="str">
        <f>IF(M88="","",FO89)</f>
        <v/>
      </c>
      <c r="AF89" s="70" t="str">
        <f t="shared" si="115"/>
        <v/>
      </c>
      <c r="AG89" s="81" t="str">
        <f>IF(M89="","",IF(AG88+EH89&gt;=10,10,IF(AG88+EH89&lt;=-10,-10,AG88+EH89)))</f>
        <v/>
      </c>
      <c r="AH89" s="80" t="str">
        <f>IF(M88="","",IF(FO89="B","P","B"))</f>
        <v/>
      </c>
      <c r="AI89" s="70" t="str">
        <f t="shared" si="116"/>
        <v/>
      </c>
      <c r="AJ89" s="81" t="str">
        <f>IF(M89="","",IF(AJ88+EI89&gt;=10,10,IF(AJ88+EI89&lt;=-10,-10,AJ88+EI89)))</f>
        <v/>
      </c>
      <c r="AK89" s="80" t="str">
        <f t="shared" si="168"/>
        <v/>
      </c>
      <c r="AL89" s="70" t="str">
        <f t="shared" si="117"/>
        <v/>
      </c>
      <c r="AM89" s="81" t="str">
        <f>IF(M89="","",IF(AM88+EJ89&gt;=10,10,IF(AM88+EJ89&lt;=-10,-10,AM88+EJ89)))</f>
        <v/>
      </c>
      <c r="AN89" s="80" t="str">
        <f t="shared" si="118"/>
        <v/>
      </c>
      <c r="AO89" s="70" t="str">
        <f t="shared" si="119"/>
        <v/>
      </c>
      <c r="AP89" s="81" t="str">
        <f>IF(M89="","",IF(AP88+EK89&gt;=10,10,IF(AP88+EK89&lt;=-10,-10,AP88+EK89)))</f>
        <v/>
      </c>
      <c r="AQ89" s="80" t="str">
        <f t="shared" si="120"/>
        <v/>
      </c>
      <c r="AR89" s="70" t="str">
        <f t="shared" si="121"/>
        <v/>
      </c>
      <c r="AS89" s="81" t="str">
        <f>IF(M89="","",IF(AS88+EL89&gt;=10,10,IF(AS88+EL89&lt;=-10,-10,AS88+EL89)))</f>
        <v/>
      </c>
      <c r="AT89" s="80" t="str">
        <f t="shared" si="122"/>
        <v/>
      </c>
      <c r="AU89" s="70" t="str">
        <f t="shared" si="123"/>
        <v/>
      </c>
      <c r="AV89" s="81" t="str">
        <f>IF(M89="","",IF(AV88+EM89&gt;=10,10,IF(AV88+EM89&lt;=-10,-10,AV88+EM89)))</f>
        <v/>
      </c>
      <c r="AW89" s="80" t="str">
        <f t="shared" si="124"/>
        <v/>
      </c>
      <c r="AX89" s="70" t="str">
        <f t="shared" si="125"/>
        <v/>
      </c>
      <c r="AY89" s="81" t="str">
        <f>IF(M89="","",IF(AY88+EN89&gt;=10,10,IF(AY88+EN89&lt;=-10,-10,AY88+EN89)))</f>
        <v/>
      </c>
      <c r="AZ89" s="80" t="str">
        <f t="shared" si="126"/>
        <v/>
      </c>
      <c r="BA89" s="70" t="str">
        <f t="shared" si="127"/>
        <v/>
      </c>
      <c r="BB89" s="81" t="str">
        <f>IF(M89="","",IF(BB88+EO89&gt;=10,10,IF(BB88+EO89&lt;=-10,-10,BB88+EO89)))</f>
        <v/>
      </c>
      <c r="BC89" s="80" t="str">
        <f t="shared" si="128"/>
        <v/>
      </c>
      <c r="BD89" s="70" t="str">
        <f t="shared" si="129"/>
        <v/>
      </c>
      <c r="BE89" s="81" t="str">
        <f>IF(M89="","",IF(BE88+EP89&gt;=10,10,IF(BE88+EP89&lt;=-10,-10,BE88+EP89)))</f>
        <v/>
      </c>
      <c r="BF89" s="80" t="str">
        <f t="shared" si="130"/>
        <v/>
      </c>
      <c r="BG89" s="70" t="str">
        <f t="shared" si="131"/>
        <v/>
      </c>
      <c r="BH89" s="81" t="str">
        <f>IF(M89="","",IF(BH88+EQ89&gt;=10,10,IF(BH88+EQ89&lt;=-10,-10,BH88+EQ89)))</f>
        <v/>
      </c>
      <c r="BI89" s="80" t="str">
        <f t="shared" si="132"/>
        <v/>
      </c>
      <c r="BJ89" s="70" t="str">
        <f t="shared" si="133"/>
        <v/>
      </c>
      <c r="BK89" s="81" t="str">
        <f>IF(M89="","",IF(BK88+ER89&gt;=10,10,IF(BK88+ER89&lt;=-10,-10,BK88+ER89)))</f>
        <v/>
      </c>
      <c r="BL89" s="80" t="str">
        <f t="shared" si="134"/>
        <v/>
      </c>
      <c r="BM89" s="70" t="str">
        <f t="shared" si="135"/>
        <v/>
      </c>
      <c r="BN89" s="81" t="str">
        <f>IF(M89="","",IF(BN88+ES89&gt;=10,10,IF(BN88+ES89&lt;=-10,-10,BN88+ES89)))</f>
        <v/>
      </c>
      <c r="BO89" s="80" t="str">
        <f t="shared" si="136"/>
        <v/>
      </c>
      <c r="BP89" s="70" t="str">
        <f t="shared" si="137"/>
        <v/>
      </c>
      <c r="BQ89" s="81" t="str">
        <f>IF(M89="","",IF(BQ88+ET89&gt;=10,10,IF(BQ88+ET89&lt;=-10,-10,BQ88+ET89)))</f>
        <v/>
      </c>
      <c r="BR89" s="80" t="str">
        <f t="shared" si="138"/>
        <v/>
      </c>
      <c r="BS89" s="70" t="str">
        <f t="shared" si="139"/>
        <v/>
      </c>
      <c r="BT89" s="81" t="str">
        <f>IF(M89="","",IF(BT88+EU89&gt;=10,10,IF(BT88+EU89&lt;=-10,-10,BT88+EU89)))</f>
        <v/>
      </c>
      <c r="BU89" s="80" t="str">
        <f t="shared" si="140"/>
        <v/>
      </c>
      <c r="BV89" s="70" t="str">
        <f t="shared" si="141"/>
        <v/>
      </c>
      <c r="BW89" s="81" t="str">
        <f>IF(M89="","",IF(BW88+EV89&gt;=10,10,IF(BW88+EV89&lt;=-10,-10,BW88+EV89)))</f>
        <v/>
      </c>
      <c r="BX89" s="70">
        <f t="shared" si="142"/>
        <v>0</v>
      </c>
      <c r="BY89" s="70">
        <f t="shared" si="143"/>
        <v>0</v>
      </c>
      <c r="BZ89" s="72"/>
      <c r="CA89" s="80" t="str">
        <f t="shared" si="144"/>
        <v/>
      </c>
      <c r="CB89" s="70" t="str">
        <f t="shared" si="145"/>
        <v/>
      </c>
      <c r="CC89" s="70" t="str">
        <f t="shared" si="146"/>
        <v/>
      </c>
      <c r="CD89" s="70" t="str">
        <f t="shared" si="147"/>
        <v/>
      </c>
      <c r="CE89" s="70" t="str">
        <f t="shared" si="148"/>
        <v/>
      </c>
      <c r="CF89" s="70" t="str">
        <f t="shared" si="149"/>
        <v/>
      </c>
      <c r="CG89" s="70" t="str">
        <f t="shared" si="150"/>
        <v/>
      </c>
      <c r="CH89" s="70" t="str">
        <f t="shared" si="151"/>
        <v/>
      </c>
      <c r="CI89" s="70" t="str">
        <f t="shared" si="152"/>
        <v/>
      </c>
      <c r="CJ89" s="70" t="str">
        <f t="shared" si="153"/>
        <v/>
      </c>
      <c r="CK89" s="70" t="str">
        <f t="shared" si="154"/>
        <v/>
      </c>
      <c r="CL89" s="70" t="str">
        <f t="shared" si="155"/>
        <v/>
      </c>
      <c r="CM89" s="70" t="str">
        <f t="shared" si="156"/>
        <v/>
      </c>
      <c r="CN89" s="70" t="str">
        <f t="shared" si="157"/>
        <v/>
      </c>
      <c r="CO89" s="70" t="str">
        <f t="shared" si="158"/>
        <v/>
      </c>
      <c r="CP89" s="70" t="str">
        <f t="shared" si="159"/>
        <v/>
      </c>
      <c r="CQ89" s="72" t="str">
        <f t="shared" si="160"/>
        <v/>
      </c>
      <c r="CR89" s="9">
        <v>89</v>
      </c>
      <c r="CS89" s="32">
        <f t="shared" si="174"/>
        <v>84</v>
      </c>
      <c r="CT89" s="9" t="str" cm="1">
        <f t="array" ref="CT89">IFERROR(INDEX($CA$4:$CQ$4,_xlfn.AGGREGATE(15,6,COLUMN($CA$4:$CQ$4)-COLUMN($BZ$1)/($CA$89:$CQ$89=MAX($CA$89:$CQ$89)),COLUMNS(CQ$4:$CQ4))),"")</f>
        <v/>
      </c>
      <c r="CU89" s="4" t="str" cm="1">
        <f t="array" ref="CU89">IFERROR(INDEX($CA$4:$CQ$4,_xlfn.AGGREGATE(15,6,COLUMN($CA$4:$CQ$4)-COLUMN($BZ$1)/($CA$89:$CQ$89=MAX($CA$89:$CQ$89)),COLUMNS($CQ$4:CR4))),"")</f>
        <v/>
      </c>
      <c r="CV89" s="4" t="str" cm="1">
        <f t="array" ref="CV89">IFERROR(INDEX($CA$4:$CQ$4,_xlfn.AGGREGATE(15,6,COLUMN($CA$4:$CQ$4)-COLUMN($BZ$1)/($CA$89:$CQ$89=MAX($CA$89:$CQ$89)),COLUMNS($CQ$4:CS4))),"")</f>
        <v/>
      </c>
      <c r="CW89" s="8" t="str" cm="1">
        <f t="array" ref="CW89">IFERROR(INDEX($CA$4:$CQ$4,_xlfn.AGGREGATE(15,6,COLUMN($CA$4:$CQ$4)-COLUMN($BZ$1)/($CA$89:$CQ$89=MAX($CA$89:$CQ$89)),COLUMNS($CQ$4:CT4))),"")</f>
        <v/>
      </c>
      <c r="CX89" s="106" t="str">
        <f t="shared" ca="1" si="169"/>
        <v/>
      </c>
      <c r="CY89" s="4" t="str">
        <f t="shared" ca="1" si="170"/>
        <v>R</v>
      </c>
      <c r="CZ89" s="4" t="str">
        <f t="shared" ca="1" si="173"/>
        <v/>
      </c>
      <c r="DA89" s="8"/>
      <c r="DB89" s="9" t="str">
        <f>IFERROR(VLOOKUP(CT89,General!R:S,2,FALSE),"")</f>
        <v/>
      </c>
      <c r="DC89" s="4" t="str">
        <f>IFERROR(VLOOKUP(CU89,General!R:S,2,FALSE),"")</f>
        <v/>
      </c>
      <c r="DD89" s="4" t="str">
        <f>IFERROR(VLOOKUP(CV89,General!R:S,2,FALSE),"")</f>
        <v/>
      </c>
      <c r="DE89" s="8" t="str">
        <f>IFERROR(VLOOKUP(CW89,General!R:S,2,FALSE),"")</f>
        <v/>
      </c>
      <c r="DF89" s="9">
        <f ca="1">IF(CT89="",-1,COUNTIF(INDIRECT(DB89&amp;$CR$10):INDIRECT(DB89&amp;CR89),"Y"))</f>
        <v>-1</v>
      </c>
      <c r="DG89" s="4">
        <f ca="1">IF(CU89="",-1,COUNTIF(INDIRECT(DC89&amp;$CR$10):INDIRECT(DC89&amp;CR89),"Y"))</f>
        <v>-1</v>
      </c>
      <c r="DH89" s="4">
        <f ca="1">IF(CV89="",-1,COUNTIF(INDIRECT(DD89&amp;$CR$10):INDIRECT(DD89&amp;CR89),"Y"))</f>
        <v>-1</v>
      </c>
      <c r="DI89" s="32">
        <f ca="1">IF(CW89="",-1,COUNTIF(INDIRECT(DE89&amp;$CR$10):INDIRECT(DE89&amp;CR89),"Y"))</f>
        <v>-1</v>
      </c>
      <c r="DJ89" s="9" t="str" cm="1">
        <f t="array" aca="1" ref="DJ89" ca="1">IFERROR(INDEX($CT$89:$CW$89,_xlfn.AGGREGATE(15,6,COLUMN($CT$89:$CW$89)-COLUMN($CS$89)/($DF$89:$DI$89=MAX($DF$89:$DI$89)),COLUMNS($CT$89:CT89))),"")</f>
        <v/>
      </c>
      <c r="DK89" s="9" t="str" cm="1">
        <f t="array" aca="1" ref="DK89" ca="1">IFERROR(INDEX($CT$89:$CW$89,_xlfn.AGGREGATE(15,6,COLUMN($CT$89:$CW$89)-COLUMN($CS$89)/($DF$89:$DI$89=MAX($DF$89:$DI$89)),COLUMNS($CT$89:CU89))),"")</f>
        <v/>
      </c>
      <c r="DL89" s="9" t="str" cm="1">
        <f t="array" aca="1" ref="DL89" ca="1">IFERROR(INDEX($CT$89:$CW$89,_xlfn.AGGREGATE(15,6,COLUMN($CT$89:$CW$89)-COLUMN($CS$89)/($DF$89:$DI$89=MAX($DF$89:$DI$89)),COLUMNS($CT$89:CV89))),"")</f>
        <v/>
      </c>
      <c r="DM89" s="9" t="str" cm="1">
        <f t="array" aca="1" ref="DM89" ca="1">IFERROR(INDEX($CT$89:$CW$89,_xlfn.AGGREGATE(15,6,COLUMN($CT$89:$CW$89)-COLUMN($CS$89)/($DF$89:$DI$89=MAX($DF$89:$DI$89)),COLUMNS($CT$89:CW89))),"")</f>
        <v/>
      </c>
      <c r="DN89" s="117">
        <f t="shared" ca="1" si="171"/>
        <v>4</v>
      </c>
      <c r="DO89" s="32">
        <f t="shared" ca="1" si="172"/>
        <v>0</v>
      </c>
      <c r="DP89" s="8" t="str">
        <f t="shared" ca="1" si="106"/>
        <v/>
      </c>
      <c r="DQ89" s="9" t="str">
        <f t="shared" ca="1" si="102"/>
        <v>T</v>
      </c>
      <c r="DR89" s="4" t="str">
        <f t="shared" ca="1" si="103"/>
        <v>T</v>
      </c>
      <c r="DS89" s="4" t="str">
        <f t="shared" ca="1" si="104"/>
        <v>C</v>
      </c>
      <c r="DT89" s="4" t="str">
        <f t="shared" si="99"/>
        <v/>
      </c>
      <c r="DU89" s="4" t="str">
        <f t="shared" ca="1" si="100"/>
        <v/>
      </c>
      <c r="DV89" s="4" t="str">
        <f t="shared" si="101"/>
        <v/>
      </c>
      <c r="DW89" s="1" t="str">
        <f>IF(M88="","",IF(DQ89="B",IF(M88="P",FQ89,""),IF(M87="B",FQ89,"")))</f>
        <v/>
      </c>
      <c r="DX89" s="1" t="str">
        <f>IF(M88="","",IF(DQ89="B",IF(M88="B",FQ89,""),IF(M87="P",FQ89,"")))</f>
        <v/>
      </c>
      <c r="DY89" s="1" t="str">
        <f>IF(M88="","",IF(DR89="C",IF(M88="B",FS89,""),IF(M87="B",FS89,"")))</f>
        <v/>
      </c>
      <c r="DZ89" s="1" t="str">
        <f>IF(M88="","",IF(DR89="C",IF(M88="P",FS89,""),IF(M87="P",FS89,"")))</f>
        <v/>
      </c>
      <c r="EA89" s="1" t="str">
        <f>IF(M88="","",IF(AND(DW89="L5",DZ89="L5",FG89=""),"L0",FF89))</f>
        <v/>
      </c>
      <c r="EB89" s="1" t="str">
        <f>IF(M88="","",IF(AND(DX89="L5",DZ89="L5",FF89=""),"L0",FG89))</f>
        <v/>
      </c>
      <c r="EC89" s="1">
        <f>IF(D89="",0,IF(OR(D89="B",D89="XB"),1,INT(RIGHT(D89))))+IF(I89="",0,IF(OR(I89="B",I89="XB"),1,INT(RIGHT(I89))))+IF(P89="",0,IF(OR(P89="B",P89="XB"),1,INT(RIGHT(P89))))</f>
        <v>0</v>
      </c>
      <c r="ED89" s="1">
        <f>IF(E89="",0,IF(OR(E89="B",E89="XB"),1,INT(RIGHT(E89))))+IF(J89="",0,IF(OR(J89="B",J89="XB"),1,INT(RIGHT(J89))))+IF(Q89="",0,IF(OR(Q89="B",Q89="XB"),1,INT(RIGHT(Q89))))</f>
        <v>0</v>
      </c>
      <c r="EE89" s="9" t="str">
        <f>IF(M89="","",IF(EE88+EF89&gt;=10,10,IF(EE88+EF89&lt;=-10,-10,EE88+EF89)))</f>
        <v/>
      </c>
      <c r="EF89" s="4">
        <f>IF(Z89="",0,IFERROR(VLOOKUP(Z84&amp;Z85&amp;Z86&amp;Z87&amp;Z88&amp;Z89,General!I:J,2,FALSE),0))</f>
        <v>0</v>
      </c>
      <c r="EG89" s="4">
        <f>IF(AC89="",0,IFERROR(VLOOKUP(AC84&amp;AC85&amp;AC86&amp;AC87&amp;AC88&amp;AC89,General!I:J,2,FALSE),0))</f>
        <v>0</v>
      </c>
      <c r="EH89" s="4">
        <f>IF(AF89="",0,IFERROR(VLOOKUP(AF84&amp;AF85&amp;AF86&amp;AF87&amp;AF88&amp;AF89,General!I:J,2,FALSE),0))</f>
        <v>0</v>
      </c>
      <c r="EI89" s="4">
        <f>IF(AI89="",0,IFERROR(VLOOKUP(AI84&amp;AI85&amp;AI86&amp;AI87&amp;AI88&amp;AI89,General!I:J,2,FALSE),0))</f>
        <v>0</v>
      </c>
      <c r="EJ89" s="4">
        <f>IF(AL89="",0,IFERROR(VLOOKUP(AL84&amp;AL85&amp;AL86&amp;AL87&amp;AL88&amp;AL89,General!I:J,2,FALSE),0))</f>
        <v>0</v>
      </c>
      <c r="EK89" s="4">
        <f>IF(AO89="",0,IFERROR(VLOOKUP(AO84&amp;AO85&amp;AO86&amp;AO87&amp;AO88&amp;AO89,General!I:J,2,FALSE),0))</f>
        <v>0</v>
      </c>
      <c r="EL89" s="4">
        <f>IF(AR89="",0,IFERROR(VLOOKUP(AR84&amp;AR85&amp;AR86&amp;AR87&amp;AR88&amp;AR89,General!I:J,2,FALSE),0))</f>
        <v>0</v>
      </c>
      <c r="EM89" s="4">
        <f>IF(AU89="",0,IFERROR(VLOOKUP(AU84&amp;AU85&amp;AU86&amp;AU87&amp;AU88&amp;AU89,General!I:J,2,FALSE),0))</f>
        <v>0</v>
      </c>
      <c r="EN89" s="4">
        <f>IF(AX89="",0,IFERROR(VLOOKUP(AX84&amp;AX85&amp;AX86&amp;AX87&amp;AX88&amp;AX89,General!I:J,2,FALSE),0))</f>
        <v>0</v>
      </c>
      <c r="EO89" s="4">
        <f>IF(BA89="",0,IFERROR(VLOOKUP(BA84&amp;BA85&amp;BA86&amp;BA87&amp;BA88&amp;BA89,General!I:J,2,FALSE),0))</f>
        <v>0</v>
      </c>
      <c r="EP89" s="4">
        <f>IF(BD89="",0,IFERROR(VLOOKUP(BD84&amp;BD85&amp;BD86&amp;BD87&amp;BD88&amp;BD89,General!I:J,2,FALSE),0))</f>
        <v>0</v>
      </c>
      <c r="EQ89" s="4">
        <f>IF(BG89="",0,IFERROR(VLOOKUP(BG84&amp;BG85&amp;BG86&amp;BG87&amp;BG88&amp;BG89,General!I:J,2,FALSE),0))</f>
        <v>0</v>
      </c>
      <c r="ER89" s="4">
        <f>IF(BJ89="",0,IFERROR(VLOOKUP(BJ84&amp;BJ85&amp;BJ86&amp;BJ87&amp;BJ88&amp;BJ89,General!I:J,2,FALSE),0))</f>
        <v>0</v>
      </c>
      <c r="ES89" s="4">
        <f>IF(BM89="",0,IFERROR(VLOOKUP(BM84&amp;BM85&amp;BM86&amp;BM87&amp;BM88&amp;BM89,General!I:J,2,FALSE),0))</f>
        <v>0</v>
      </c>
      <c r="ET89" s="4">
        <f>IF(BP89="",0,IFERROR(VLOOKUP(BP84&amp;BP85&amp;BP86&amp;BP87&amp;BP88&amp;BP89,General!I:J,2,FALSE),0))</f>
        <v>0</v>
      </c>
      <c r="EU89" s="4">
        <f>IF(BS89="",0,IFERROR(VLOOKUP(BS84&amp;BS85&amp;BS86&amp;BS87&amp;BS88&amp;BS89,General!I:J,2,FALSE),0))</f>
        <v>0</v>
      </c>
      <c r="EV89" s="8">
        <f>IF(BV89="",0,IFERROR(VLOOKUP(BV84&amp;BV85&amp;BV86&amp;BV87&amp;BV88&amp;BV89,General!I:J,2,FALSE),0))</f>
        <v>0</v>
      </c>
      <c r="EW89" s="1" t="str">
        <f>IF(M88="","",IF(FE88="R","S",IF(EW88="S","C",IF(S88&gt;=0,"S","C"))))</f>
        <v/>
      </c>
      <c r="EX89" s="1" t="str">
        <f>IF(OR(F85&amp;F86&amp;F87="WLW",F86&amp;F87="WW"),"Y","N")</f>
        <v>N</v>
      </c>
      <c r="EY89" s="1" t="str">
        <f ca="1">IF(OR(K85&amp;K86&amp;K87="WLW",K86&amp;K87="WW"),"Y","N")</f>
        <v>N</v>
      </c>
      <c r="EZ89" s="1" t="str">
        <f>IF(OR(R85&amp;R86&amp;R87="WLW",R86&amp;R87="WW"),"Y","N")</f>
        <v>N</v>
      </c>
      <c r="FA89" s="1" t="str">
        <f>IF(M88="","",IF(EW89="S",1,FA88+1))</f>
        <v/>
      </c>
      <c r="FB89" s="14" t="str">
        <f ca="1">IF(FB88="Y","N",IF(M88="","",(IF(AND(F88&amp;F89="WW",OR(EW88&amp;EW89="SC",EW88&amp;EW89="CC")),"Y",IF(AND(F87&amp;F88&amp;F89="WLW",FQ89&lt;&gt;"B",OR(EW87&amp;EW88&amp;EW89="SCC",EW87&amp;EW88&amp;EW89="CCC")),"Y","N")))))</f>
        <v/>
      </c>
      <c r="FC89" s="1" t="str">
        <f ca="1">IF(FC88="Y","N",IF(M88="","",IF(AND(K88&amp;K89="WW",OR(EW88&amp;EW89="SC",EW88&amp;EW89="CC")),"Y",IF(AND(K87&amp;K88&amp;K89="WLW",FS89&lt;&gt;"B",OR(EW87&amp;EW88&amp;EW89="SCC",EW87&amp;EW88&amp;EW89="CCC")),"Y","N"))))</f>
        <v/>
      </c>
      <c r="FD89" s="1" t="str">
        <f ca="1">IF(FD88="Y","N",IF(M88="","",IF(AND(R88&amp;R89="WW",OR(EW88&amp;EW89="SC",EW88&amp;EW89="CC")),"Y",IF(AND(R87&amp;R88&amp;R89="WLW",FU89&lt;&gt;"B",OR(EW87&amp;EW88&amp;EW89="SCC",EW87&amp;EW88&amp;EW89="CCC")),"Y","N"))))</f>
        <v/>
      </c>
      <c r="FE89" s="1" t="str">
        <f>IF(M88="","",IF(AND(S89&lt;0,FA89&gt;2,S89&gt;=(2-FA89)),"R","N"))</f>
        <v/>
      </c>
      <c r="FF89" s="1" t="str">
        <f>IF(M88="","",IF(DS89="B",IF(M88="P",FU89,""),IF(M88="B",FU89,"")))</f>
        <v/>
      </c>
      <c r="FG89" s="1" t="str">
        <f>IF(M88="","",IF(DS89="B",IF(M88="B",FU89,""),IF(M88="P",FU89,"")))</f>
        <v/>
      </c>
      <c r="FH89" s="1" t="str">
        <f>IF(M89="P",IF(FH88="",1,FH88+1),"")</f>
        <v/>
      </c>
      <c r="FI89" s="1" t="str">
        <f>IF(M89="B",IF(FI88="",1,FI88+1),"")</f>
        <v/>
      </c>
      <c r="FJ89" s="1" t="str">
        <f t="shared" si="92"/>
        <v>00000</v>
      </c>
      <c r="FK89" s="1" t="str">
        <f t="shared" si="93"/>
        <v>00000</v>
      </c>
      <c r="FL89" s="1" t="str">
        <f t="shared" si="94"/>
        <v>000000</v>
      </c>
      <c r="FM89" s="1" t="str">
        <f t="shared" si="95"/>
        <v>000000</v>
      </c>
      <c r="FN89" s="1" t="str">
        <f t="shared" si="96"/>
        <v>B</v>
      </c>
      <c r="FO89" s="1" t="str">
        <f t="shared" si="161"/>
        <v>B</v>
      </c>
      <c r="FP89" s="1" t="str">
        <f>IF(DW88="",DX88,DW88)&amp;F88</f>
        <v/>
      </c>
      <c r="FQ89" s="1">
        <f t="shared" ca="1" si="162"/>
        <v>0</v>
      </c>
      <c r="FR89" s="1" t="str">
        <f ca="1">IF(DY88="",DZ88,DY88)&amp;K88</f>
        <v/>
      </c>
      <c r="FS89" s="1">
        <f t="shared" ca="1" si="163"/>
        <v>0</v>
      </c>
      <c r="FT89" s="1" t="str">
        <f>IF(EA88="",EB88,EA88)&amp;R88</f>
        <v/>
      </c>
      <c r="FU89" s="1">
        <f t="shared" ca="1" si="164"/>
        <v>0</v>
      </c>
      <c r="FV89" s="1" t="str">
        <f t="shared" ca="1" si="165"/>
        <v>0</v>
      </c>
      <c r="FW89" s="1" t="str">
        <f t="shared" ca="1" si="166"/>
        <v>0</v>
      </c>
      <c r="FX89" s="1" t="str">
        <f t="shared" ca="1" si="167"/>
        <v>0</v>
      </c>
      <c r="GA89" s="1">
        <f>General!A87</f>
        <v>0</v>
      </c>
      <c r="GB89" s="1">
        <f>General!B87</f>
        <v>0</v>
      </c>
      <c r="GC89" s="1">
        <f>General!C87</f>
        <v>0</v>
      </c>
      <c r="GD89" s="1">
        <f>General!D87</f>
        <v>0</v>
      </c>
      <c r="GF89" s="1" t="str">
        <f>General!F87</f>
        <v>LWWLLL</v>
      </c>
      <c r="GG89" s="1">
        <f>General!G87</f>
        <v>-6</v>
      </c>
    </row>
    <row r="90" spans="1:189" ht="15.75" thickBot="1">
      <c r="A90" s="1">
        <v>81</v>
      </c>
      <c r="B90" s="11" t="str">
        <f>IF(M89="","",IF(EC90=ED90,"NB",IF(EC90&gt;ED90,"P"&amp;(EC90-ED90),"B"&amp;(ED90-EC90))))</f>
        <v/>
      </c>
      <c r="C90" s="48" t="str">
        <f t="shared" ca="1" si="98"/>
        <v/>
      </c>
      <c r="D90" s="12" t="str">
        <f t="shared" si="107"/>
        <v/>
      </c>
      <c r="E90" s="25" t="str">
        <f t="shared" si="108"/>
        <v/>
      </c>
      <c r="F90" s="13" t="str">
        <f t="shared" si="105"/>
        <v/>
      </c>
      <c r="H90" s="51"/>
      <c r="I90" s="12"/>
      <c r="J90" s="25" t="str">
        <f t="shared" si="109"/>
        <v/>
      </c>
      <c r="K90" s="13" t="str">
        <f t="shared" ca="1" si="110"/>
        <v/>
      </c>
      <c r="L90" s="30"/>
      <c r="M90" s="15"/>
      <c r="O90" s="9" t="str">
        <f>IF(M89="","",VLOOKUP(CZ90,General!U:V,2,FALSE))</f>
        <v/>
      </c>
      <c r="P90" s="12" t="str">
        <f>IF(M89="","",IF(W90="P",FU90,""))</f>
        <v/>
      </c>
      <c r="Q90" s="25" t="str">
        <f>IF(M89="","",IF(W90="B",FU90,""))</f>
        <v/>
      </c>
      <c r="R90" s="43" t="str">
        <f t="shared" si="111"/>
        <v/>
      </c>
      <c r="S90" s="43">
        <f t="shared" ca="1" si="112"/>
        <v>-1</v>
      </c>
      <c r="T90" s="54" t="str">
        <f>IF(M89="","",IF(EW90="S","",IF(S90&gt;=0,S90,IF(FE90="R",S90,""))))</f>
        <v/>
      </c>
      <c r="U90" s="43" t="str">
        <f>IF(M90="","",IF(T90="",SUM($T$5:$T90)+S90,SUM($T$5:$T90)))</f>
        <v/>
      </c>
      <c r="V90" s="66" t="str">
        <f t="shared" si="97"/>
        <v/>
      </c>
      <c r="W90" s="80" t="str" cm="1">
        <f t="array" aca="1" ref="W90" ca="1">IF(M89="","",INDIRECT(CZ90&amp; CR90))</f>
        <v/>
      </c>
      <c r="X90" s="72" t="str" cm="1">
        <f t="array" aca="1" ref="X90" ca="1">IF(M89="","",INDIRECT(VLOOKUP(CZ90,General!R:T,3,FALSE) &amp; CR90))</f>
        <v/>
      </c>
      <c r="Y90" s="80" t="str">
        <f>IF(M89="","",FN90)</f>
        <v/>
      </c>
      <c r="Z90" s="70" t="str">
        <f t="shared" si="113"/>
        <v/>
      </c>
      <c r="AA90" s="81" t="str">
        <f>IF(M90="","",IF(EE89+EF90&gt;=10,10,IF(EE89+EF90&lt;=-10,-10,EE89+EF90)))</f>
        <v/>
      </c>
      <c r="AB90" s="80" t="str">
        <f>IF(M89="","",IF(FN90="B","P","B"))</f>
        <v/>
      </c>
      <c r="AC90" s="70" t="str">
        <f t="shared" si="114"/>
        <v/>
      </c>
      <c r="AD90" s="81" t="str">
        <f>IF(M90="","",IF(AD89+EG90&gt;=10,10,IF(AD89+EG90&lt;=-10,-10,AD89+EG90)))</f>
        <v/>
      </c>
      <c r="AE90" s="80" t="str">
        <f>IF(M89="","",FO90)</f>
        <v/>
      </c>
      <c r="AF90" s="70" t="str">
        <f t="shared" si="115"/>
        <v/>
      </c>
      <c r="AG90" s="81" t="str">
        <f>IF(M90="","",IF(AG89+EH90&gt;=10,10,IF(AG89+EH90&lt;=-10,-10,AG89+EH90)))</f>
        <v/>
      </c>
      <c r="AH90" s="80" t="str">
        <f>IF(M89="","",IF(FO90="B","P","B"))</f>
        <v/>
      </c>
      <c r="AI90" s="70" t="str">
        <f t="shared" si="116"/>
        <v/>
      </c>
      <c r="AJ90" s="81" t="str">
        <f>IF(M90="","",IF(AJ89+EI90&gt;=10,10,IF(AJ89+EI90&lt;=-10,-10,AJ89+EI90)))</f>
        <v/>
      </c>
      <c r="AK90" s="80" t="str">
        <f t="shared" si="168"/>
        <v/>
      </c>
      <c r="AL90" s="70" t="str">
        <f t="shared" si="117"/>
        <v/>
      </c>
      <c r="AM90" s="81" t="str">
        <f>IF(M90="","",IF(AM89+EJ90&gt;=10,10,IF(AM89+EJ90&lt;=-10,-10,AM89+EJ90)))</f>
        <v/>
      </c>
      <c r="AN90" s="80" t="str">
        <f t="shared" si="118"/>
        <v/>
      </c>
      <c r="AO90" s="70" t="str">
        <f t="shared" si="119"/>
        <v/>
      </c>
      <c r="AP90" s="81" t="str">
        <f>IF(M90="","",IF(AP89+EK90&gt;=10,10,IF(AP89+EK90&lt;=-10,-10,AP89+EK90)))</f>
        <v/>
      </c>
      <c r="AQ90" s="80" t="str">
        <f t="shared" si="120"/>
        <v/>
      </c>
      <c r="AR90" s="70" t="str">
        <f t="shared" si="121"/>
        <v/>
      </c>
      <c r="AS90" s="81" t="str">
        <f>IF(M90="","",IF(AS89+EL90&gt;=10,10,IF(AS89+EL90&lt;=-10,-10,AS89+EL90)))</f>
        <v/>
      </c>
      <c r="AT90" s="80" t="str">
        <f t="shared" si="122"/>
        <v/>
      </c>
      <c r="AU90" s="70" t="str">
        <f t="shared" si="123"/>
        <v/>
      </c>
      <c r="AV90" s="81" t="str">
        <f>IF(M90="","",IF(AV89+EM90&gt;=10,10,IF(AV89+EM90&lt;=-10,-10,AV89+EM90)))</f>
        <v/>
      </c>
      <c r="AW90" s="80" t="str">
        <f t="shared" si="124"/>
        <v/>
      </c>
      <c r="AX90" s="70" t="str">
        <f t="shared" si="125"/>
        <v/>
      </c>
      <c r="AY90" s="81" t="str">
        <f>IF(M90="","",IF(AY89+EN90&gt;=10,10,IF(AY89+EN90&lt;=-10,-10,AY89+EN90)))</f>
        <v/>
      </c>
      <c r="AZ90" s="80" t="str">
        <f t="shared" si="126"/>
        <v/>
      </c>
      <c r="BA90" s="70" t="str">
        <f t="shared" si="127"/>
        <v/>
      </c>
      <c r="BB90" s="81" t="str">
        <f>IF(M90="","",IF(BB89+EO90&gt;=10,10,IF(BB89+EO90&lt;=-10,-10,BB89+EO90)))</f>
        <v/>
      </c>
      <c r="BC90" s="80" t="str">
        <f t="shared" si="128"/>
        <v/>
      </c>
      <c r="BD90" s="70" t="str">
        <f t="shared" si="129"/>
        <v/>
      </c>
      <c r="BE90" s="81" t="str">
        <f>IF(M90="","",IF(BE89+EP90&gt;=10,10,IF(BE89+EP90&lt;=-10,-10,BE89+EP90)))</f>
        <v/>
      </c>
      <c r="BF90" s="80" t="str">
        <f t="shared" si="130"/>
        <v/>
      </c>
      <c r="BG90" s="70" t="str">
        <f t="shared" si="131"/>
        <v/>
      </c>
      <c r="BH90" s="81" t="str">
        <f>IF(M90="","",IF(BH89+EQ90&gt;=10,10,IF(BH89+EQ90&lt;=-10,-10,BH89+EQ90)))</f>
        <v/>
      </c>
      <c r="BI90" s="80" t="str">
        <f t="shared" si="132"/>
        <v/>
      </c>
      <c r="BJ90" s="70" t="str">
        <f t="shared" si="133"/>
        <v/>
      </c>
      <c r="BK90" s="81" t="str">
        <f>IF(M90="","",IF(BK89+ER90&gt;=10,10,IF(BK89+ER90&lt;=-10,-10,BK89+ER90)))</f>
        <v/>
      </c>
      <c r="BL90" s="80" t="str">
        <f t="shared" si="134"/>
        <v/>
      </c>
      <c r="BM90" s="70" t="str">
        <f t="shared" si="135"/>
        <v/>
      </c>
      <c r="BN90" s="81" t="str">
        <f>IF(M90="","",IF(BN89+ES90&gt;=10,10,IF(BN89+ES90&lt;=-10,-10,BN89+ES90)))</f>
        <v/>
      </c>
      <c r="BO90" s="80" t="str">
        <f t="shared" si="136"/>
        <v/>
      </c>
      <c r="BP90" s="70" t="str">
        <f t="shared" si="137"/>
        <v/>
      </c>
      <c r="BQ90" s="81" t="str">
        <f>IF(M90="","",IF(BQ89+ET90&gt;=10,10,IF(BQ89+ET90&lt;=-10,-10,BQ89+ET90)))</f>
        <v/>
      </c>
      <c r="BR90" s="80" t="str">
        <f t="shared" si="138"/>
        <v/>
      </c>
      <c r="BS90" s="70" t="str">
        <f t="shared" si="139"/>
        <v/>
      </c>
      <c r="BT90" s="81" t="str">
        <f>IF(M90="","",IF(BT89+EU90&gt;=10,10,IF(BT89+EU90&lt;=-10,-10,BT89+EU90)))</f>
        <v/>
      </c>
      <c r="BU90" s="80" t="str">
        <f t="shared" si="140"/>
        <v/>
      </c>
      <c r="BV90" s="70" t="str">
        <f t="shared" si="141"/>
        <v/>
      </c>
      <c r="BW90" s="81" t="str">
        <f>IF(M90="","",IF(BW89+EV90&gt;=10,10,IF(BW89+EV90&lt;=-10,-10,BW89+EV90)))</f>
        <v/>
      </c>
      <c r="BX90" s="70">
        <f t="shared" si="142"/>
        <v>0</v>
      </c>
      <c r="BY90" s="70">
        <f t="shared" si="143"/>
        <v>0</v>
      </c>
      <c r="BZ90" s="72"/>
      <c r="CA90" s="80" t="str">
        <f t="shared" si="144"/>
        <v/>
      </c>
      <c r="CB90" s="70" t="str">
        <f t="shared" si="145"/>
        <v/>
      </c>
      <c r="CC90" s="70" t="str">
        <f t="shared" si="146"/>
        <v/>
      </c>
      <c r="CD90" s="70" t="str">
        <f t="shared" si="147"/>
        <v/>
      </c>
      <c r="CE90" s="70" t="str">
        <f t="shared" si="148"/>
        <v/>
      </c>
      <c r="CF90" s="70" t="str">
        <f t="shared" si="149"/>
        <v/>
      </c>
      <c r="CG90" s="70" t="str">
        <f t="shared" si="150"/>
        <v/>
      </c>
      <c r="CH90" s="70" t="str">
        <f t="shared" si="151"/>
        <v/>
      </c>
      <c r="CI90" s="70" t="str">
        <f t="shared" si="152"/>
        <v/>
      </c>
      <c r="CJ90" s="70" t="str">
        <f t="shared" si="153"/>
        <v/>
      </c>
      <c r="CK90" s="70" t="str">
        <f t="shared" si="154"/>
        <v/>
      </c>
      <c r="CL90" s="70" t="str">
        <f t="shared" si="155"/>
        <v/>
      </c>
      <c r="CM90" s="70" t="str">
        <f t="shared" si="156"/>
        <v/>
      </c>
      <c r="CN90" s="70" t="str">
        <f t="shared" si="157"/>
        <v/>
      </c>
      <c r="CO90" s="70" t="str">
        <f t="shared" si="158"/>
        <v/>
      </c>
      <c r="CP90" s="70" t="str">
        <f t="shared" si="159"/>
        <v/>
      </c>
      <c r="CQ90" s="72" t="str">
        <f t="shared" si="160"/>
        <v/>
      </c>
      <c r="CR90" s="9">
        <v>90</v>
      </c>
      <c r="CS90" s="32">
        <f t="shared" si="174"/>
        <v>85</v>
      </c>
      <c r="CT90" s="9" t="str" cm="1">
        <f t="array" ref="CT90">IFERROR(INDEX($CA$4:$CQ$4,_xlfn.AGGREGATE(15,6,COLUMN($CA$4:$CQ$4)-COLUMN($BZ$1)/($CA$90:$CQ$90=MAX($CA$90:$CQ$90)),COLUMNS(CQ$4:$CQ4))),"")</f>
        <v/>
      </c>
      <c r="CU90" s="4" t="str" cm="1">
        <f t="array" ref="CU90">IFERROR(INDEX($CA$4:$CQ$4,_xlfn.AGGREGATE(15,6,COLUMN($CA$4:$CQ$4)-COLUMN($BZ$1)/($CA$90:$CQ$90=MAX($CA$90:$CQ$90)),COLUMNS($CQ$4:CR4))),"")</f>
        <v/>
      </c>
      <c r="CV90" s="4" t="str" cm="1">
        <f t="array" ref="CV90">IFERROR(INDEX($CA$4:$CQ$4,_xlfn.AGGREGATE(15,6,COLUMN($CA$4:$CQ$4)-COLUMN($BZ$1)/($CA$90:$CQ$90=MAX($CA$90:$CQ$90)),COLUMNS($CQ$4:CS4))),"")</f>
        <v/>
      </c>
      <c r="CW90" s="8" t="str" cm="1">
        <f t="array" ref="CW90">IFERROR(INDEX($CA$4:$CQ$4,_xlfn.AGGREGATE(15,6,COLUMN($CA$4:$CQ$4)-COLUMN($BZ$1)/($CA$90:$CQ$90=MAX($CA$90:$CQ$90)),COLUMNS($CQ$4:CT4))),"")</f>
        <v/>
      </c>
      <c r="CX90" s="106" t="str">
        <f t="shared" ca="1" si="169"/>
        <v/>
      </c>
      <c r="CY90" s="4" t="str">
        <f t="shared" ca="1" si="170"/>
        <v>R</v>
      </c>
      <c r="CZ90" s="4" t="str">
        <f t="shared" ca="1" si="173"/>
        <v/>
      </c>
      <c r="DA90" s="8"/>
      <c r="DB90" s="9" t="str">
        <f>IFERROR(VLOOKUP(CT90,General!R:S,2,FALSE),"")</f>
        <v/>
      </c>
      <c r="DC90" s="4" t="str">
        <f>IFERROR(VLOOKUP(CU90,General!R:S,2,FALSE),"")</f>
        <v/>
      </c>
      <c r="DD90" s="4" t="str">
        <f>IFERROR(VLOOKUP(CV90,General!R:S,2,FALSE),"")</f>
        <v/>
      </c>
      <c r="DE90" s="8" t="str">
        <f>IFERROR(VLOOKUP(CW90,General!R:S,2,FALSE),"")</f>
        <v/>
      </c>
      <c r="DF90" s="9">
        <f ca="1">IF(CT90="",-1,COUNTIF(INDIRECT(DB90&amp;$CR$10):INDIRECT(DB90&amp;CR90),"Y"))</f>
        <v>-1</v>
      </c>
      <c r="DG90" s="4">
        <f ca="1">IF(CU90="",-1,COUNTIF(INDIRECT(DC90&amp;$CR$10):INDIRECT(DC90&amp;CR90),"Y"))</f>
        <v>-1</v>
      </c>
      <c r="DH90" s="4">
        <f ca="1">IF(CV90="",-1,COUNTIF(INDIRECT(DD90&amp;$CR$10):INDIRECT(DD90&amp;CR90),"Y"))</f>
        <v>-1</v>
      </c>
      <c r="DI90" s="32">
        <f ca="1">IF(CW90="",-1,COUNTIF(INDIRECT(DE90&amp;$CR$10):INDIRECT(DE90&amp;CR90),"Y"))</f>
        <v>-1</v>
      </c>
      <c r="DJ90" s="9" t="str" cm="1">
        <f t="array" aca="1" ref="DJ90" ca="1">IFERROR(INDEX($CT$90:$CW$90,_xlfn.AGGREGATE(15,6,COLUMN($CT$90:$CW$90)-COLUMN($CS$90)/($DF$90:$DI$90=MAX($DF$90:$DI$90)),COLUMNS($CT$90:CT90))),"")</f>
        <v/>
      </c>
      <c r="DK90" s="9" t="str" cm="1">
        <f t="array" aca="1" ref="DK90" ca="1">IFERROR(INDEX($CT$90:$CW$90,_xlfn.AGGREGATE(15,6,COLUMN($CT$90:$CW$90)-COLUMN($CS$90)/($DF$90:$DI$90=MAX($DF$90:$DI$90)),COLUMNS($CT$90:CU90))),"")</f>
        <v/>
      </c>
      <c r="DL90" s="9" t="str" cm="1">
        <f t="array" aca="1" ref="DL90" ca="1">IFERROR(INDEX($CT$90:$CW$90,_xlfn.AGGREGATE(15,6,COLUMN($CT$90:$CW$90)-COLUMN($CS$90)/($DF$90:$DI$90=MAX($DF$90:$DI$90)),COLUMNS($CT$90:CV90))),"")</f>
        <v/>
      </c>
      <c r="DM90" s="9" t="str" cm="1">
        <f t="array" aca="1" ref="DM90" ca="1">IFERROR(INDEX($CT$90:$CW$90,_xlfn.AGGREGATE(15,6,COLUMN($CT$90:$CW$90)-COLUMN($CS$90)/($DF$90:$DI$90=MAX($DF$90:$DI$90)),COLUMNS($CT$90:CW90))),"")</f>
        <v/>
      </c>
      <c r="DN90" s="117">
        <f t="shared" ca="1" si="171"/>
        <v>4</v>
      </c>
      <c r="DO90" s="32">
        <f t="shared" ca="1" si="172"/>
        <v>0</v>
      </c>
      <c r="DP90" s="8" t="str">
        <f t="shared" ca="1" si="106"/>
        <v/>
      </c>
      <c r="DQ90" s="9" t="str">
        <f t="shared" ca="1" si="102"/>
        <v>T</v>
      </c>
      <c r="DR90" s="4" t="str">
        <f t="shared" ca="1" si="103"/>
        <v>T</v>
      </c>
      <c r="DS90" s="4" t="str">
        <f t="shared" ca="1" si="104"/>
        <v>C</v>
      </c>
      <c r="DT90" s="4" t="str">
        <f t="shared" si="99"/>
        <v/>
      </c>
      <c r="DU90" s="4" t="str">
        <f t="shared" ca="1" si="100"/>
        <v/>
      </c>
      <c r="DV90" s="4" t="str">
        <f t="shared" si="101"/>
        <v/>
      </c>
      <c r="DW90" s="1" t="str">
        <f>IF(M89="","",IF(DQ90="B",IF(M89="P",FQ90,""),IF(M88="B",FQ90,"")))</f>
        <v/>
      </c>
      <c r="DX90" s="1" t="str">
        <f>IF(M89="","",IF(DQ90="B",IF(M89="B",FQ90,""),IF(M88="P",FQ90,"")))</f>
        <v/>
      </c>
      <c r="DY90" s="1" t="str">
        <f>IF(M89="","",IF(DR90="C",IF(M89="B",FS90,""),IF(M88="B",FS90,"")))</f>
        <v/>
      </c>
      <c r="DZ90" s="1" t="str">
        <f>IF(M89="","",IF(DR90="C",IF(M89="P",FS90,""),IF(M88="P",FS90,"")))</f>
        <v/>
      </c>
      <c r="EA90" s="1" t="str">
        <f>IF(M89="","",IF(AND(DW90="L5",DZ90="L5",FG90=""),"L0",FF90))</f>
        <v/>
      </c>
      <c r="EB90" s="1" t="str">
        <f>IF(M89="","",IF(AND(DX90="L5",DZ90="L5",FF90=""),"L0",FG90))</f>
        <v/>
      </c>
      <c r="EC90" s="1">
        <f>IF(D90="",0,IF(OR(D90="B",D90="XB"),1,INT(RIGHT(D90))))+IF(I90="",0,IF(OR(I90="B",I90="XB"),1,INT(RIGHT(I90))))+IF(P90="",0,IF(OR(P90="B",P90="XB"),1,INT(RIGHT(P90))))</f>
        <v>0</v>
      </c>
      <c r="ED90" s="1">
        <f>IF(E90="",0,IF(OR(E90="B",E90="XB"),1,INT(RIGHT(E90))))+IF(J90="",0,IF(OR(J90="B",J90="XB"),1,INT(RIGHT(J90))))+IF(Q90="",0,IF(OR(Q90="B",Q90="XB"),1,INT(RIGHT(Q90))))</f>
        <v>0</v>
      </c>
      <c r="EE90" s="9" t="str">
        <f>IF(M90="","",IF(EE89+EF90&gt;=10,10,IF(EE89+EF90&lt;=-10,-10,EE89+EF90)))</f>
        <v/>
      </c>
      <c r="EF90" s="4">
        <f>IF(Z90="",0,IFERROR(VLOOKUP(Z85&amp;Z86&amp;Z87&amp;Z88&amp;Z89&amp;Z90,General!I:J,2,FALSE),0))</f>
        <v>0</v>
      </c>
      <c r="EG90" s="4">
        <f>IF(AC90="",0,IFERROR(VLOOKUP(AC85&amp;AC86&amp;AC87&amp;AC88&amp;AC89&amp;AC90,General!I:J,2,FALSE),0))</f>
        <v>0</v>
      </c>
      <c r="EH90" s="4">
        <f>IF(AF90="",0,IFERROR(VLOOKUP(AF85&amp;AF86&amp;AF87&amp;AF88&amp;AF89&amp;AF90,General!I:J,2,FALSE),0))</f>
        <v>0</v>
      </c>
      <c r="EI90" s="4">
        <f>IF(AI90="",0,IFERROR(VLOOKUP(AI85&amp;AI86&amp;AI87&amp;AI88&amp;AI89&amp;AI90,General!I:J,2,FALSE),0))</f>
        <v>0</v>
      </c>
      <c r="EJ90" s="4">
        <f>IF(AL90="",0,IFERROR(VLOOKUP(AL85&amp;AL86&amp;AL87&amp;AL88&amp;AL89&amp;AL90,General!I:J,2,FALSE),0))</f>
        <v>0</v>
      </c>
      <c r="EK90" s="4">
        <f>IF(AO90="",0,IFERROR(VLOOKUP(AO85&amp;AO86&amp;AO87&amp;AO88&amp;AO89&amp;AO90,General!I:J,2,FALSE),0))</f>
        <v>0</v>
      </c>
      <c r="EL90" s="4">
        <f>IF(AR90="",0,IFERROR(VLOOKUP(AR85&amp;AR86&amp;AR87&amp;AR88&amp;AR89&amp;AR90,General!I:J,2,FALSE),0))</f>
        <v>0</v>
      </c>
      <c r="EM90" s="4">
        <f>IF(AU90="",0,IFERROR(VLOOKUP(AU85&amp;AU86&amp;AU87&amp;AU88&amp;AU89&amp;AU90,General!I:J,2,FALSE),0))</f>
        <v>0</v>
      </c>
      <c r="EN90" s="4">
        <f>IF(AX90="",0,IFERROR(VLOOKUP(AX85&amp;AX86&amp;AX87&amp;AX88&amp;AX89&amp;AX90,General!I:J,2,FALSE),0))</f>
        <v>0</v>
      </c>
      <c r="EO90" s="4">
        <f>IF(BA90="",0,IFERROR(VLOOKUP(BA85&amp;BA86&amp;BA87&amp;BA88&amp;BA89&amp;BA90,General!I:J,2,FALSE),0))</f>
        <v>0</v>
      </c>
      <c r="EP90" s="4">
        <f>IF(BD90="",0,IFERROR(VLOOKUP(BD85&amp;BD86&amp;BD87&amp;BD88&amp;BD89&amp;BD90,General!I:J,2,FALSE),0))</f>
        <v>0</v>
      </c>
      <c r="EQ90" s="4">
        <f>IF(BG90="",0,IFERROR(VLOOKUP(BG85&amp;BG86&amp;BG87&amp;BG88&amp;BG89&amp;BG90,General!I:J,2,FALSE),0))</f>
        <v>0</v>
      </c>
      <c r="ER90" s="4">
        <f>IF(BJ90="",0,IFERROR(VLOOKUP(BJ85&amp;BJ86&amp;BJ87&amp;BJ88&amp;BJ89&amp;BJ90,General!I:J,2,FALSE),0))</f>
        <v>0</v>
      </c>
      <c r="ES90" s="4">
        <f>IF(BM90="",0,IFERROR(VLOOKUP(BM85&amp;BM86&amp;BM87&amp;BM88&amp;BM89&amp;BM90,General!I:J,2,FALSE),0))</f>
        <v>0</v>
      </c>
      <c r="ET90" s="4">
        <f>IF(BP90="",0,IFERROR(VLOOKUP(BP85&amp;BP86&amp;BP87&amp;BP88&amp;BP89&amp;BP90,General!I:J,2,FALSE),0))</f>
        <v>0</v>
      </c>
      <c r="EU90" s="4">
        <f>IF(BS90="",0,IFERROR(VLOOKUP(BS85&amp;BS86&amp;BS87&amp;BS88&amp;BS89&amp;BS90,General!I:J,2,FALSE),0))</f>
        <v>0</v>
      </c>
      <c r="EV90" s="8">
        <f>IF(BV90="",0,IFERROR(VLOOKUP(BV85&amp;BV86&amp;BV87&amp;BV88&amp;BV89&amp;BV90,General!I:J,2,FALSE),0))</f>
        <v>0</v>
      </c>
      <c r="EW90" s="1" t="str">
        <f>IF(M89="","",IF(FE89="R","S",IF(EW89="S","C",IF(S89&gt;=0,"S","C"))))</f>
        <v/>
      </c>
      <c r="EX90" s="1" t="str">
        <f>IF(OR(F86&amp;F87&amp;F88="WLW",F87&amp;F88="WW"),"Y","N")</f>
        <v>N</v>
      </c>
      <c r="EY90" s="1" t="str">
        <f ca="1">IF(OR(K86&amp;K87&amp;K88="WLW",K87&amp;K88="WW"),"Y","N")</f>
        <v>N</v>
      </c>
      <c r="EZ90" s="1" t="str">
        <f>IF(OR(R86&amp;R87&amp;R88="WLW",R87&amp;R88="WW"),"Y","N")</f>
        <v>N</v>
      </c>
      <c r="FA90" s="1" t="str">
        <f>IF(M89="","",IF(EW90="S",1,FA89+1))</f>
        <v/>
      </c>
      <c r="FB90" s="14" t="str">
        <f ca="1">IF(FB89="Y","N",IF(M89="","",(IF(AND(F89&amp;F90="WW",OR(EW89&amp;EW90="SC",EW89&amp;EW90="CC")),"Y",IF(AND(F88&amp;F89&amp;F90="WLW",FQ90&lt;&gt;"B",OR(EW88&amp;EW89&amp;EW90="SCC",EW88&amp;EW89&amp;EW90="CCC")),"Y","N")))))</f>
        <v/>
      </c>
      <c r="FC90" s="1" t="str">
        <f ca="1">IF(FC89="Y","N",IF(M89="","",IF(AND(K89&amp;K90="WW",OR(EW89&amp;EW90="SC",EW89&amp;EW90="CC")),"Y",IF(AND(K88&amp;K89&amp;K90="WLW",FS90&lt;&gt;"B",OR(EW88&amp;EW89&amp;EW90="SCC",EW88&amp;EW89&amp;EW90="CCC")),"Y","N"))))</f>
        <v/>
      </c>
      <c r="FD90" s="1" t="str">
        <f ca="1">IF(FD89="Y","N",IF(M89="","",IF(AND(R89&amp;R90="WW",OR(EW89&amp;EW90="SC",EW89&amp;EW90="CC")),"Y",IF(AND(R88&amp;R89&amp;R90="WLW",FU90&lt;&gt;"B",OR(EW88&amp;EW89&amp;EW90="SCC",EW88&amp;EW89&amp;EW90="CCC")),"Y","N"))))</f>
        <v/>
      </c>
      <c r="FE90" s="1" t="str">
        <f>IF(M89="","",IF(AND(S90&lt;0,FA90&gt;2,S90&gt;=(2-FA90)),"R","N"))</f>
        <v/>
      </c>
      <c r="FF90" s="1" t="str">
        <f>IF(M89="","",IF(DS90="B",IF(M89="P",FU90,""),IF(M89="B",FU90,"")))</f>
        <v/>
      </c>
      <c r="FG90" s="1" t="str">
        <f>IF(M89="","",IF(DS90="B",IF(M89="B",FU90,""),IF(M89="P",FU90,"")))</f>
        <v/>
      </c>
      <c r="FH90" s="1" t="str">
        <f>IF(M90="P",IF(FH89="",1,FH89+1),"")</f>
        <v/>
      </c>
      <c r="FI90" s="1" t="str">
        <f>IF(M90="B",IF(FI89="",1,FI89+1),"")</f>
        <v/>
      </c>
      <c r="FJ90" s="1" t="str">
        <f t="shared" si="92"/>
        <v>00000</v>
      </c>
      <c r="FK90" s="1" t="str">
        <f t="shared" si="93"/>
        <v>00000</v>
      </c>
      <c r="FL90" s="1" t="str">
        <f t="shared" si="94"/>
        <v>000000</v>
      </c>
      <c r="FM90" s="1" t="str">
        <f t="shared" si="95"/>
        <v>000000</v>
      </c>
      <c r="FN90" s="1" t="str">
        <f t="shared" si="96"/>
        <v>B</v>
      </c>
      <c r="FO90" s="1" t="str">
        <f t="shared" si="161"/>
        <v>B</v>
      </c>
      <c r="FP90" s="1" t="str">
        <f>IF(DW89="",DX89,DW89)&amp;F89</f>
        <v/>
      </c>
      <c r="FQ90" s="1">
        <f t="shared" ca="1" si="162"/>
        <v>0</v>
      </c>
      <c r="FR90" s="1" t="str">
        <f ca="1">IF(DY89="",DZ89,DY89)&amp;K89</f>
        <v/>
      </c>
      <c r="FS90" s="1">
        <f t="shared" ca="1" si="163"/>
        <v>0</v>
      </c>
      <c r="FT90" s="1" t="str">
        <f>IF(EA89="",EB89,EA89)&amp;R89</f>
        <v/>
      </c>
      <c r="FU90" s="1">
        <f t="shared" ca="1" si="164"/>
        <v>0</v>
      </c>
      <c r="FV90" s="1" t="str">
        <f t="shared" ca="1" si="165"/>
        <v>0</v>
      </c>
      <c r="FW90" s="1" t="str">
        <f t="shared" ca="1" si="166"/>
        <v>0</v>
      </c>
      <c r="FX90" s="1" t="str">
        <f t="shared" ca="1" si="167"/>
        <v>0</v>
      </c>
      <c r="GA90" s="1">
        <f>General!A88</f>
        <v>0</v>
      </c>
      <c r="GB90" s="1">
        <f>General!B88</f>
        <v>0</v>
      </c>
      <c r="GC90" s="1">
        <f>General!C88</f>
        <v>0</v>
      </c>
      <c r="GD90" s="1">
        <f>General!D88</f>
        <v>0</v>
      </c>
      <c r="GF90" s="1" t="str">
        <f>General!F88</f>
        <v>LWWLLW</v>
      </c>
      <c r="GG90" s="1">
        <f>General!G88</f>
        <v>1</v>
      </c>
    </row>
    <row r="91" spans="1:189" ht="15.75" thickBot="1">
      <c r="A91" s="1">
        <v>82</v>
      </c>
      <c r="B91" s="9" t="str">
        <f>IF(M90="","",IF(EC91=ED91,"NB",IF(EC91&gt;ED91,"P"&amp;(EC91-ED91),"B"&amp;(ED91-EC91))))</f>
        <v/>
      </c>
      <c r="C91" s="49" t="str">
        <f t="shared" ca="1" si="98"/>
        <v/>
      </c>
      <c r="D91" s="44" t="str">
        <f t="shared" si="107"/>
        <v/>
      </c>
      <c r="E91" s="45" t="str">
        <f t="shared" si="108"/>
        <v/>
      </c>
      <c r="F91" s="8" t="str">
        <f t="shared" si="105"/>
        <v/>
      </c>
      <c r="H91" s="52"/>
      <c r="I91" s="44"/>
      <c r="J91" s="25" t="str">
        <f t="shared" si="109"/>
        <v/>
      </c>
      <c r="K91" s="13" t="str">
        <f t="shared" ca="1" si="110"/>
        <v/>
      </c>
      <c r="L91" s="30"/>
      <c r="M91" s="16"/>
      <c r="O91" s="9" t="str">
        <f>IF(M90="","",VLOOKUP(CZ91,General!U:V,2,FALSE))</f>
        <v/>
      </c>
      <c r="P91" s="12" t="str">
        <f>IF(M90="","",IF(W91="P",FU91,""))</f>
        <v/>
      </c>
      <c r="Q91" s="25" t="str">
        <f>IF(M90="","",IF(W91="B",FU91,""))</f>
        <v/>
      </c>
      <c r="R91" s="43" t="str">
        <f t="shared" si="111"/>
        <v/>
      </c>
      <c r="S91" s="43">
        <f t="shared" ca="1" si="112"/>
        <v>-1</v>
      </c>
      <c r="T91" s="56" t="str">
        <f>IF(M90="","",IF(EW91="S","",IF(S91&gt;=0,S91,IF(FE91="R",S91,""))))</f>
        <v/>
      </c>
      <c r="U91" s="43" t="str">
        <f>IF(M91="","",IF(T91="",SUM($T$5:$T91)+S91,SUM($T$5:$T91)))</f>
        <v/>
      </c>
      <c r="V91" s="67" t="str">
        <f t="shared" si="97"/>
        <v/>
      </c>
      <c r="W91" s="80" t="str" cm="1">
        <f t="array" aca="1" ref="W91" ca="1">IF(M90="","",INDIRECT(CZ91&amp; CR91))</f>
        <v/>
      </c>
      <c r="X91" s="72" t="str" cm="1">
        <f t="array" aca="1" ref="X91" ca="1">IF(M90="","",INDIRECT(VLOOKUP(CZ91,General!R:T,3,FALSE) &amp; CR91))</f>
        <v/>
      </c>
      <c r="Y91" s="80" t="str">
        <f>IF(M90="","",FN91)</f>
        <v/>
      </c>
      <c r="Z91" s="70" t="str">
        <f t="shared" si="113"/>
        <v/>
      </c>
      <c r="AA91" s="81" t="str">
        <f>IF(M91="","",IF(EE90+EF91&gt;=10,10,IF(EE90+EF91&lt;=-10,-10,EE90+EF91)))</f>
        <v/>
      </c>
      <c r="AB91" s="80" t="str">
        <f>IF(M90="","",IF(FN91="B","P","B"))</f>
        <v/>
      </c>
      <c r="AC91" s="70" t="str">
        <f t="shared" si="114"/>
        <v/>
      </c>
      <c r="AD91" s="81" t="str">
        <f>IF(M91="","",IF(AD90+EG91&gt;=10,10,IF(AD90+EG91&lt;=-10,-10,AD90+EG91)))</f>
        <v/>
      </c>
      <c r="AE91" s="80" t="str">
        <f>IF(M90="","",FO91)</f>
        <v/>
      </c>
      <c r="AF91" s="70" t="str">
        <f t="shared" si="115"/>
        <v/>
      </c>
      <c r="AG91" s="81" t="str">
        <f>IF(M91="","",IF(AG90+EH91&gt;=10,10,IF(AG90+EH91&lt;=-10,-10,AG90+EH91)))</f>
        <v/>
      </c>
      <c r="AH91" s="80" t="str">
        <f>IF(M90="","",IF(FO91="B","P","B"))</f>
        <v/>
      </c>
      <c r="AI91" s="70" t="str">
        <f t="shared" si="116"/>
        <v/>
      </c>
      <c r="AJ91" s="81" t="str">
        <f>IF(M91="","",IF(AJ90+EI91&gt;=10,10,IF(AJ90+EI91&lt;=-10,-10,AJ90+EI91)))</f>
        <v/>
      </c>
      <c r="AK91" s="80" t="str">
        <f t="shared" si="168"/>
        <v/>
      </c>
      <c r="AL91" s="70" t="str">
        <f t="shared" si="117"/>
        <v/>
      </c>
      <c r="AM91" s="81" t="str">
        <f>IF(M91="","",IF(AM90+EJ91&gt;=10,10,IF(AM90+EJ91&lt;=-10,-10,AM90+EJ91)))</f>
        <v/>
      </c>
      <c r="AN91" s="80" t="str">
        <f t="shared" si="118"/>
        <v/>
      </c>
      <c r="AO91" s="70" t="str">
        <f t="shared" si="119"/>
        <v/>
      </c>
      <c r="AP91" s="81" t="str">
        <f>IF(M91="","",IF(AP90+EK91&gt;=10,10,IF(AP90+EK91&lt;=-10,-10,AP90+EK91)))</f>
        <v/>
      </c>
      <c r="AQ91" s="80" t="str">
        <f t="shared" si="120"/>
        <v/>
      </c>
      <c r="AR91" s="70" t="str">
        <f t="shared" si="121"/>
        <v/>
      </c>
      <c r="AS91" s="81" t="str">
        <f>IF(M91="","",IF(AS90+EL91&gt;=10,10,IF(AS90+EL91&lt;=-10,-10,AS90+EL91)))</f>
        <v/>
      </c>
      <c r="AT91" s="80" t="str">
        <f t="shared" si="122"/>
        <v/>
      </c>
      <c r="AU91" s="70" t="str">
        <f t="shared" si="123"/>
        <v/>
      </c>
      <c r="AV91" s="81" t="str">
        <f>IF(M91="","",IF(AV90+EM91&gt;=10,10,IF(AV90+EM91&lt;=-10,-10,AV90+EM91)))</f>
        <v/>
      </c>
      <c r="AW91" s="80" t="str">
        <f t="shared" si="124"/>
        <v/>
      </c>
      <c r="AX91" s="70" t="str">
        <f t="shared" si="125"/>
        <v/>
      </c>
      <c r="AY91" s="81" t="str">
        <f>IF(M91="","",IF(AY90+EN91&gt;=10,10,IF(AY90+EN91&lt;=-10,-10,AY90+EN91)))</f>
        <v/>
      </c>
      <c r="AZ91" s="80" t="str">
        <f t="shared" si="126"/>
        <v/>
      </c>
      <c r="BA91" s="70" t="str">
        <f t="shared" si="127"/>
        <v/>
      </c>
      <c r="BB91" s="81" t="str">
        <f>IF(M91="","",IF(BB90+EO91&gt;=10,10,IF(BB90+EO91&lt;=-10,-10,BB90+EO91)))</f>
        <v/>
      </c>
      <c r="BC91" s="80" t="str">
        <f t="shared" si="128"/>
        <v/>
      </c>
      <c r="BD91" s="70" t="str">
        <f t="shared" si="129"/>
        <v/>
      </c>
      <c r="BE91" s="81" t="str">
        <f>IF(M91="","",IF(BE90+EP91&gt;=10,10,IF(BE90+EP91&lt;=-10,-10,BE90+EP91)))</f>
        <v/>
      </c>
      <c r="BF91" s="80" t="str">
        <f t="shared" si="130"/>
        <v/>
      </c>
      <c r="BG91" s="70" t="str">
        <f t="shared" si="131"/>
        <v/>
      </c>
      <c r="BH91" s="81" t="str">
        <f>IF(M91="","",IF(BH90+EQ91&gt;=10,10,IF(BH90+EQ91&lt;=-10,-10,BH90+EQ91)))</f>
        <v/>
      </c>
      <c r="BI91" s="80" t="str">
        <f t="shared" si="132"/>
        <v/>
      </c>
      <c r="BJ91" s="70" t="str">
        <f t="shared" si="133"/>
        <v/>
      </c>
      <c r="BK91" s="81" t="str">
        <f>IF(M91="","",IF(BK90+ER91&gt;=10,10,IF(BK90+ER91&lt;=-10,-10,BK90+ER91)))</f>
        <v/>
      </c>
      <c r="BL91" s="80" t="str">
        <f t="shared" si="134"/>
        <v/>
      </c>
      <c r="BM91" s="70" t="str">
        <f t="shared" si="135"/>
        <v/>
      </c>
      <c r="BN91" s="81" t="str">
        <f>IF(M91="","",IF(BN90+ES91&gt;=10,10,IF(BN90+ES91&lt;=-10,-10,BN90+ES91)))</f>
        <v/>
      </c>
      <c r="BO91" s="80" t="str">
        <f t="shared" si="136"/>
        <v/>
      </c>
      <c r="BP91" s="70" t="str">
        <f t="shared" si="137"/>
        <v/>
      </c>
      <c r="BQ91" s="81" t="str">
        <f>IF(M91="","",IF(BQ90+ET91&gt;=10,10,IF(BQ90+ET91&lt;=-10,-10,BQ90+ET91)))</f>
        <v/>
      </c>
      <c r="BR91" s="80" t="str">
        <f t="shared" si="138"/>
        <v/>
      </c>
      <c r="BS91" s="70" t="str">
        <f t="shared" si="139"/>
        <v/>
      </c>
      <c r="BT91" s="81" t="str">
        <f>IF(M91="","",IF(BT90+EU91&gt;=10,10,IF(BT90+EU91&lt;=-10,-10,BT90+EU91)))</f>
        <v/>
      </c>
      <c r="BU91" s="80" t="str">
        <f t="shared" si="140"/>
        <v/>
      </c>
      <c r="BV91" s="70" t="str">
        <f t="shared" si="141"/>
        <v/>
      </c>
      <c r="BW91" s="81" t="str">
        <f>IF(M91="","",IF(BW90+EV91&gt;=10,10,IF(BW90+EV91&lt;=-10,-10,BW90+EV91)))</f>
        <v/>
      </c>
      <c r="BX91" s="70">
        <f t="shared" si="142"/>
        <v>0</v>
      </c>
      <c r="BY91" s="70">
        <f t="shared" si="143"/>
        <v>0</v>
      </c>
      <c r="BZ91" s="72"/>
      <c r="CA91" s="80" t="str">
        <f t="shared" si="144"/>
        <v/>
      </c>
      <c r="CB91" s="70" t="str">
        <f t="shared" si="145"/>
        <v/>
      </c>
      <c r="CC91" s="70" t="str">
        <f t="shared" si="146"/>
        <v/>
      </c>
      <c r="CD91" s="70" t="str">
        <f t="shared" si="147"/>
        <v/>
      </c>
      <c r="CE91" s="70" t="str">
        <f t="shared" si="148"/>
        <v/>
      </c>
      <c r="CF91" s="70" t="str">
        <f t="shared" si="149"/>
        <v/>
      </c>
      <c r="CG91" s="70" t="str">
        <f t="shared" si="150"/>
        <v/>
      </c>
      <c r="CH91" s="70" t="str">
        <f t="shared" si="151"/>
        <v/>
      </c>
      <c r="CI91" s="70" t="str">
        <f t="shared" si="152"/>
        <v/>
      </c>
      <c r="CJ91" s="70" t="str">
        <f t="shared" si="153"/>
        <v/>
      </c>
      <c r="CK91" s="70" t="str">
        <f t="shared" si="154"/>
        <v/>
      </c>
      <c r="CL91" s="70" t="str">
        <f t="shared" si="155"/>
        <v/>
      </c>
      <c r="CM91" s="70" t="str">
        <f t="shared" si="156"/>
        <v/>
      </c>
      <c r="CN91" s="70" t="str">
        <f t="shared" si="157"/>
        <v/>
      </c>
      <c r="CO91" s="70" t="str">
        <f t="shared" si="158"/>
        <v/>
      </c>
      <c r="CP91" s="70" t="str">
        <f t="shared" si="159"/>
        <v/>
      </c>
      <c r="CQ91" s="72" t="str">
        <f t="shared" si="160"/>
        <v/>
      </c>
      <c r="CR91" s="9">
        <v>91</v>
      </c>
      <c r="CS91" s="32">
        <f t="shared" si="174"/>
        <v>86</v>
      </c>
      <c r="CT91" s="9" t="str" cm="1">
        <f t="array" ref="CT91">IFERROR(INDEX($CA$4:$CQ$4,_xlfn.AGGREGATE(15,6,COLUMN($CA$4:$CQ$4)-COLUMN($BZ$1)/($CA$91:$CQ$91=MAX($CA$91:$CQ$91)),COLUMNS(CQ$4:$CQ4))),"")</f>
        <v/>
      </c>
      <c r="CU91" s="4" t="str" cm="1">
        <f t="array" ref="CU91">IFERROR(INDEX($CA$4:$CQ$4,_xlfn.AGGREGATE(15,6,COLUMN($CA$4:$CQ$4)-COLUMN($BZ$1)/($CA$91:$CQ$91=MAX($CA$91:$CQ$91)),COLUMNS($CQ$4:CR4))),"")</f>
        <v/>
      </c>
      <c r="CV91" s="4" t="str" cm="1">
        <f t="array" ref="CV91">IFERROR(INDEX($CA$4:$CQ$4,_xlfn.AGGREGATE(15,6,COLUMN($CA$4:$CQ$4)-COLUMN($BZ$1)/($CA$91:$CQ$91=MAX($CA$91:$CQ$91)),COLUMNS($CQ$4:CS4))),"")</f>
        <v/>
      </c>
      <c r="CW91" s="8" t="str" cm="1">
        <f t="array" ref="CW91">IFERROR(INDEX($CA$4:$CQ$4,_xlfn.AGGREGATE(15,6,COLUMN($CA$4:$CQ$4)-COLUMN($BZ$1)/($CA$91:$CQ$91=MAX($CA$91:$CQ$91)),COLUMNS($CQ$4:CT4))),"")</f>
        <v/>
      </c>
      <c r="CX91" s="106" t="str">
        <f t="shared" ca="1" si="169"/>
        <v/>
      </c>
      <c r="CY91" s="4" t="str">
        <f t="shared" ca="1" si="170"/>
        <v>R</v>
      </c>
      <c r="CZ91" s="4" t="str">
        <f t="shared" ca="1" si="173"/>
        <v/>
      </c>
      <c r="DA91" s="8">
        <f>IF(DA86=4,1,DA86+1)</f>
        <v>1</v>
      </c>
      <c r="DB91" s="9" t="str">
        <f>IFERROR(VLOOKUP(CT91,General!R:S,2,FALSE),"")</f>
        <v/>
      </c>
      <c r="DC91" s="4" t="str">
        <f>IFERROR(VLOOKUP(CU91,General!R:S,2,FALSE),"")</f>
        <v/>
      </c>
      <c r="DD91" s="4" t="str">
        <f>IFERROR(VLOOKUP(CV91,General!R:S,2,FALSE),"")</f>
        <v/>
      </c>
      <c r="DE91" s="8" t="str">
        <f>IFERROR(VLOOKUP(CW91,General!R:S,2,FALSE),"")</f>
        <v/>
      </c>
      <c r="DF91" s="9">
        <f ca="1">IF(CT91="",-1,COUNTIF(INDIRECT(DB91&amp;$CR$10):INDIRECT(DB91&amp;CR91),"Y"))</f>
        <v>-1</v>
      </c>
      <c r="DG91" s="4">
        <f ca="1">IF(CU91="",-1,COUNTIF(INDIRECT(DC91&amp;$CR$10):INDIRECT(DC91&amp;CR91),"Y"))</f>
        <v>-1</v>
      </c>
      <c r="DH91" s="4">
        <f ca="1">IF(CV91="",-1,COUNTIF(INDIRECT(DD91&amp;$CR$10):INDIRECT(DD91&amp;CR91),"Y"))</f>
        <v>-1</v>
      </c>
      <c r="DI91" s="32">
        <f ca="1">IF(CW91="",-1,COUNTIF(INDIRECT(DE91&amp;$CR$10):INDIRECT(DE91&amp;CR91),"Y"))</f>
        <v>-1</v>
      </c>
      <c r="DJ91" s="9" t="str" cm="1">
        <f t="array" aca="1" ref="DJ91" ca="1">IFERROR(INDEX($CT$91:$CW$91,_xlfn.AGGREGATE(15,6,COLUMN($CT$91:$CW$91)-COLUMN($CS$91)/($DF$91:$DI$91=MAX($DF$91:$DI$91)),COLUMNS($CT$91:CT91))),"")</f>
        <v/>
      </c>
      <c r="DK91" s="9" t="str" cm="1">
        <f t="array" aca="1" ref="DK91" ca="1">IFERROR(INDEX($CT$91:$CW$91,_xlfn.AGGREGATE(15,6,COLUMN($CT$91:$CW$91)-COLUMN($CS$91)/($DF$91:$DI$91=MAX($DF$91:$DI$91)),COLUMNS($CT$91:CU91))),"")</f>
        <v/>
      </c>
      <c r="DL91" s="9" t="str" cm="1">
        <f t="array" aca="1" ref="DL91" ca="1">IFERROR(INDEX($CT$91:$CW$91,_xlfn.AGGREGATE(15,6,COLUMN($CT$91:$CW$91)-COLUMN($CS$91)/($DF$91:$DI$91=MAX($DF$91:$DI$91)),COLUMNS($CT$91:CV91))),"")</f>
        <v/>
      </c>
      <c r="DM91" s="9" t="str" cm="1">
        <f t="array" aca="1" ref="DM91" ca="1">IFERROR(INDEX($CT$91:$CW$91,_xlfn.AGGREGATE(15,6,COLUMN($CT$91:$CW$91)-COLUMN($CS$91)/($DF$91:$DI$91=MAX($DF$91:$DI$91)),COLUMNS($CT$91:CW91))),"")</f>
        <v/>
      </c>
      <c r="DN91" s="117">
        <f t="shared" ca="1" si="171"/>
        <v>4</v>
      </c>
      <c r="DO91" s="32">
        <f t="shared" ca="1" si="172"/>
        <v>1</v>
      </c>
      <c r="DP91" s="8" t="str">
        <f t="shared" ca="1" si="106"/>
        <v/>
      </c>
      <c r="DQ91" s="9" t="str">
        <f t="shared" ca="1" si="102"/>
        <v>T</v>
      </c>
      <c r="DR91" s="4" t="str">
        <f t="shared" ca="1" si="103"/>
        <v>T</v>
      </c>
      <c r="DS91" s="4" t="str">
        <f t="shared" ca="1" si="104"/>
        <v>C</v>
      </c>
      <c r="DT91" s="4" t="str">
        <f t="shared" si="99"/>
        <v/>
      </c>
      <c r="DU91" s="4" t="str">
        <f t="shared" ca="1" si="100"/>
        <v/>
      </c>
      <c r="DV91" s="4" t="str">
        <f t="shared" si="101"/>
        <v/>
      </c>
      <c r="DW91" s="1" t="str">
        <f>IF(M90="","",IF(DQ91="B",IF(M90="P",FQ91,""),IF(M89="B",FQ91,"")))</f>
        <v/>
      </c>
      <c r="DX91" s="1" t="str">
        <f>IF(M90="","",IF(DQ91="B",IF(M90="B",FQ91,""),IF(M89="P",FQ91,"")))</f>
        <v/>
      </c>
      <c r="DY91" s="1" t="str">
        <f>IF(M90="","",IF(DR91="C",IF(M90="B",FS91,""),IF(M89="B",FS91,"")))</f>
        <v/>
      </c>
      <c r="DZ91" s="1" t="str">
        <f>IF(M90="","",IF(DR91="C",IF(M90="P",FS91,""),IF(M89="P",FS91,"")))</f>
        <v/>
      </c>
      <c r="EA91" s="1" t="str">
        <f>IF(M90="","",IF(AND(DW91="L5",DZ91="L5",FG91=""),"L0",FF91))</f>
        <v/>
      </c>
      <c r="EB91" s="1" t="str">
        <f>IF(M90="","",IF(AND(DX91="L5",DZ91="L5",FF91=""),"L0",FG91))</f>
        <v/>
      </c>
      <c r="EC91" s="1">
        <f>IF(D91="",0,IF(OR(D91="B",D91="XB"),1,INT(RIGHT(D91))))+IF(I91="",0,IF(OR(I91="B",I91="XB"),1,INT(RIGHT(I91))))+IF(P91="",0,IF(OR(P91="B",P91="XB"),1,INT(RIGHT(P91))))</f>
        <v>0</v>
      </c>
      <c r="ED91" s="1">
        <f>IF(E91="",0,IF(OR(E91="B",E91="XB"),1,INT(RIGHT(E91))))+IF(J91="",0,IF(OR(J91="B",J91="XB"),1,INT(RIGHT(J91))))+IF(Q91="",0,IF(OR(Q91="B",Q91="XB"),1,INT(RIGHT(Q91))))</f>
        <v>0</v>
      </c>
      <c r="EE91" s="9" t="str">
        <f>IF(M91="","",IF(EE90+EF91&gt;=10,10,IF(EE90+EF91&lt;=-10,-10,EE90+EF91)))</f>
        <v/>
      </c>
      <c r="EF91" s="4">
        <f>IF(Z91="",0,IFERROR(VLOOKUP(Z86&amp;Z87&amp;Z88&amp;Z89&amp;Z90&amp;Z91,General!I:J,2,FALSE),0))</f>
        <v>0</v>
      </c>
      <c r="EG91" s="4">
        <f>IF(AC91="",0,IFERROR(VLOOKUP(AC86&amp;AC87&amp;AC88&amp;AC89&amp;AC90&amp;AC91,General!I:J,2,FALSE),0))</f>
        <v>0</v>
      </c>
      <c r="EH91" s="4">
        <f>IF(AF91="",0,IFERROR(VLOOKUP(AF86&amp;AF87&amp;AF88&amp;AF89&amp;AF90&amp;AF91,General!I:J,2,FALSE),0))</f>
        <v>0</v>
      </c>
      <c r="EI91" s="4">
        <f>IF(AI91="",0,IFERROR(VLOOKUP(AI86&amp;AI87&amp;AI88&amp;AI89&amp;AI90&amp;AI91,General!I:J,2,FALSE),0))</f>
        <v>0</v>
      </c>
      <c r="EJ91" s="4">
        <f>IF(AL91="",0,IFERROR(VLOOKUP(AL86&amp;AL87&amp;AL88&amp;AL89&amp;AL90&amp;AL91,General!I:J,2,FALSE),0))</f>
        <v>0</v>
      </c>
      <c r="EK91" s="4">
        <f>IF(AO91="",0,IFERROR(VLOOKUP(AO86&amp;AO87&amp;AO88&amp;AO89&amp;AO90&amp;AO91,General!I:J,2,FALSE),0))</f>
        <v>0</v>
      </c>
      <c r="EL91" s="4">
        <f>IF(AR91="",0,IFERROR(VLOOKUP(AR86&amp;AR87&amp;AR88&amp;AR89&amp;AR90&amp;AR91,General!I:J,2,FALSE),0))</f>
        <v>0</v>
      </c>
      <c r="EM91" s="4">
        <f>IF(AU91="",0,IFERROR(VLOOKUP(AU86&amp;AU87&amp;AU88&amp;AU89&amp;AU90&amp;AU91,General!I:J,2,FALSE),0))</f>
        <v>0</v>
      </c>
      <c r="EN91" s="4">
        <f>IF(AX91="",0,IFERROR(VLOOKUP(AX86&amp;AX87&amp;AX88&amp;AX89&amp;AX90&amp;AX91,General!I:J,2,FALSE),0))</f>
        <v>0</v>
      </c>
      <c r="EO91" s="4">
        <f>IF(BA91="",0,IFERROR(VLOOKUP(BA86&amp;BA87&amp;BA88&amp;BA89&amp;BA90&amp;BA91,General!I:J,2,FALSE),0))</f>
        <v>0</v>
      </c>
      <c r="EP91" s="4">
        <f>IF(BD91="",0,IFERROR(VLOOKUP(BD86&amp;BD87&amp;BD88&amp;BD89&amp;BD90&amp;BD91,General!I:J,2,FALSE),0))</f>
        <v>0</v>
      </c>
      <c r="EQ91" s="4">
        <f>IF(BG91="",0,IFERROR(VLOOKUP(BG86&amp;BG87&amp;BG88&amp;BG89&amp;BG90&amp;BG91,General!I:J,2,FALSE),0))</f>
        <v>0</v>
      </c>
      <c r="ER91" s="4">
        <f>IF(BJ91="",0,IFERROR(VLOOKUP(BJ86&amp;BJ87&amp;BJ88&amp;BJ89&amp;BJ90&amp;BJ91,General!I:J,2,FALSE),0))</f>
        <v>0</v>
      </c>
      <c r="ES91" s="4">
        <f>IF(BM91="",0,IFERROR(VLOOKUP(BM86&amp;BM87&amp;BM88&amp;BM89&amp;BM90&amp;BM91,General!I:J,2,FALSE),0))</f>
        <v>0</v>
      </c>
      <c r="ET91" s="4">
        <f>IF(BP91="",0,IFERROR(VLOOKUP(BP86&amp;BP87&amp;BP88&amp;BP89&amp;BP90&amp;BP91,General!I:J,2,FALSE),0))</f>
        <v>0</v>
      </c>
      <c r="EU91" s="4">
        <f>IF(BS91="",0,IFERROR(VLOOKUP(BS86&amp;BS87&amp;BS88&amp;BS89&amp;BS90&amp;BS91,General!I:J,2,FALSE),0))</f>
        <v>0</v>
      </c>
      <c r="EV91" s="8">
        <f>IF(BV91="",0,IFERROR(VLOOKUP(BV86&amp;BV87&amp;BV88&amp;BV89&amp;BV90&amp;BV91,General!I:J,2,FALSE),0))</f>
        <v>0</v>
      </c>
      <c r="EW91" s="1" t="str">
        <f>IF(M90="","",IF(FE90="R","S",IF(EW90="S","C",IF(S90&gt;=0,"S","C"))))</f>
        <v/>
      </c>
      <c r="EX91" s="1" t="str">
        <f>IF(OR(F87&amp;F88&amp;F89="WLW",F88&amp;F89="WW"),"Y","N")</f>
        <v>N</v>
      </c>
      <c r="EY91" s="1" t="str">
        <f ca="1">IF(OR(K87&amp;K88&amp;K89="WLW",K88&amp;K89="WW"),"Y","N")</f>
        <v>N</v>
      </c>
      <c r="EZ91" s="1" t="str">
        <f>IF(OR(R87&amp;R88&amp;R89="WLW",R88&amp;R89="WW"),"Y","N")</f>
        <v>N</v>
      </c>
      <c r="FA91" s="1" t="str">
        <f>IF(M90="","",IF(EW91="S",1,FA90+1))</f>
        <v/>
      </c>
      <c r="FB91" s="14" t="str">
        <f ca="1">IF(FB90="Y","N",IF(M90="","",(IF(AND(F90&amp;F91="WW",OR(EW90&amp;EW91="SC",EW90&amp;EW91="CC")),"Y",IF(AND(F89&amp;F90&amp;F91="WLW",FQ91&lt;&gt;"B",OR(EW89&amp;EW90&amp;EW91="SCC",EW89&amp;EW90&amp;EW91="CCC")),"Y","N")))))</f>
        <v/>
      </c>
      <c r="FC91" s="1" t="str">
        <f ca="1">IF(FC90="Y","N",IF(M90="","",IF(AND(K90&amp;K91="WW",OR(EW90&amp;EW91="SC",EW90&amp;EW91="CC")),"Y",IF(AND(K89&amp;K90&amp;K91="WLW",FS91&lt;&gt;"B",OR(EW89&amp;EW90&amp;EW91="SCC",EW89&amp;EW90&amp;EW91="CCC")),"Y","N"))))</f>
        <v/>
      </c>
      <c r="FD91" s="1" t="str">
        <f ca="1">IF(FD90="Y","N",IF(M90="","",IF(AND(R90&amp;R91="WW",OR(EW90&amp;EW91="SC",EW90&amp;EW91="CC")),"Y",IF(AND(R89&amp;R90&amp;R91="WLW",FU91&lt;&gt;"B",OR(EW89&amp;EW90&amp;EW91="SCC",EW89&amp;EW90&amp;EW91="CCC")),"Y","N"))))</f>
        <v/>
      </c>
      <c r="FE91" s="1" t="str">
        <f>IF(M90="","",IF(AND(S91&lt;0,FA91&gt;2,S91&gt;=(2-FA91)),"R","N"))</f>
        <v/>
      </c>
      <c r="FF91" s="1" t="str">
        <f>IF(M90="","",IF(DS91="B",IF(M90="P",FU91,""),IF(M90="B",FU91,"")))</f>
        <v/>
      </c>
      <c r="FG91" s="1" t="str">
        <f>IF(M90="","",IF(DS91="B",IF(M90="B",FU91,""),IF(M90="P",FU91,"")))</f>
        <v/>
      </c>
      <c r="FH91" s="1" t="str">
        <f>IF(M91="P",IF(FH90="",1,FH90+1),"")</f>
        <v/>
      </c>
      <c r="FI91" s="1" t="str">
        <f>IF(M91="B",IF(FI90="",1,FI90+1),"")</f>
        <v/>
      </c>
      <c r="FJ91" s="1" t="str">
        <f t="shared" si="92"/>
        <v>00000</v>
      </c>
      <c r="FK91" s="1" t="str">
        <f t="shared" si="93"/>
        <v>00000</v>
      </c>
      <c r="FL91" s="1" t="str">
        <f t="shared" si="94"/>
        <v>000000</v>
      </c>
      <c r="FM91" s="1" t="str">
        <f t="shared" si="95"/>
        <v>000000</v>
      </c>
      <c r="FN91" s="1" t="str">
        <f t="shared" si="96"/>
        <v>B</v>
      </c>
      <c r="FO91" s="1" t="str">
        <f t="shared" si="161"/>
        <v>B</v>
      </c>
      <c r="FP91" s="1" t="str">
        <f>IF(DW90="",DX90,DW90)&amp;F90</f>
        <v/>
      </c>
      <c r="FQ91" s="1">
        <f t="shared" ca="1" si="162"/>
        <v>0</v>
      </c>
      <c r="FR91" s="1" t="str">
        <f ca="1">IF(DY90="",DZ90,DY90)&amp;K90</f>
        <v/>
      </c>
      <c r="FS91" s="1">
        <f t="shared" ca="1" si="163"/>
        <v>0</v>
      </c>
      <c r="FT91" s="1" t="str">
        <f>IF(EA90="",EB90,EA90)&amp;R90</f>
        <v/>
      </c>
      <c r="FU91" s="1">
        <f t="shared" ca="1" si="164"/>
        <v>0</v>
      </c>
      <c r="FV91" s="1" t="str">
        <f t="shared" ca="1" si="165"/>
        <v>0</v>
      </c>
      <c r="FW91" s="1" t="str">
        <f t="shared" ca="1" si="166"/>
        <v>0</v>
      </c>
      <c r="FX91" s="1" t="str">
        <f t="shared" ca="1" si="167"/>
        <v>0</v>
      </c>
      <c r="GA91" s="1">
        <f>General!A89</f>
        <v>0</v>
      </c>
      <c r="GB91" s="1">
        <f>General!B89</f>
        <v>0</v>
      </c>
      <c r="GC91" s="1">
        <f>General!C89</f>
        <v>0</v>
      </c>
      <c r="GD91" s="1">
        <f>General!D89</f>
        <v>0</v>
      </c>
      <c r="GF91" s="1" t="str">
        <f>General!F89</f>
        <v>LWWLWL</v>
      </c>
      <c r="GG91" s="1">
        <f>General!G89</f>
        <v>-1</v>
      </c>
    </row>
    <row r="92" spans="1:189" ht="15.75" thickBot="1">
      <c r="A92" s="1">
        <v>83</v>
      </c>
      <c r="B92" s="9" t="str">
        <f>IF(M91="","",IF(EC92=ED92,"NB",IF(EC92&gt;ED92,"P"&amp;(EC92-ED92),"B"&amp;(ED92-EC92))))</f>
        <v/>
      </c>
      <c r="C92" s="49" t="str">
        <f t="shared" ca="1" si="98"/>
        <v/>
      </c>
      <c r="D92" s="44" t="str">
        <f t="shared" si="107"/>
        <v/>
      </c>
      <c r="E92" s="45" t="str">
        <f t="shared" si="108"/>
        <v/>
      </c>
      <c r="F92" s="8" t="str">
        <f t="shared" si="105"/>
        <v/>
      </c>
      <c r="H92" s="52"/>
      <c r="I92" s="44"/>
      <c r="J92" s="25" t="str">
        <f t="shared" si="109"/>
        <v/>
      </c>
      <c r="K92" s="13" t="str">
        <f t="shared" ca="1" si="110"/>
        <v/>
      </c>
      <c r="L92" s="30"/>
      <c r="M92" s="16"/>
      <c r="O92" s="9" t="str">
        <f>IF(M91="","",VLOOKUP(CZ92,General!U:V,2,FALSE))</f>
        <v/>
      </c>
      <c r="P92" s="12" t="str">
        <f>IF(M91="","",IF(W92="P",FU92,""))</f>
        <v/>
      </c>
      <c r="Q92" s="25" t="str">
        <f>IF(M91="","",IF(W92="B",FU92,""))</f>
        <v/>
      </c>
      <c r="R92" s="43" t="str">
        <f t="shared" si="111"/>
        <v/>
      </c>
      <c r="S92" s="43">
        <f t="shared" ca="1" si="112"/>
        <v>-1</v>
      </c>
      <c r="T92" s="56" t="str">
        <f>IF(M91="","",IF(EW92="S","",IF(S92&gt;=0,S92,IF(FE92="R",S92,""))))</f>
        <v/>
      </c>
      <c r="U92" s="43" t="str">
        <f>IF(M92="","",IF(T92="",SUM($T$5:$T92)+S92,SUM($T$5:$T92)))</f>
        <v/>
      </c>
      <c r="V92" s="67" t="str">
        <f t="shared" si="97"/>
        <v/>
      </c>
      <c r="W92" s="80" t="str" cm="1">
        <f t="array" aca="1" ref="W92" ca="1">IF(M91="","",INDIRECT(CZ92&amp; CR92))</f>
        <v/>
      </c>
      <c r="X92" s="72" t="str" cm="1">
        <f t="array" aca="1" ref="X92" ca="1">IF(M91="","",INDIRECT(VLOOKUP(CZ92,General!R:T,3,FALSE) &amp; CR92))</f>
        <v/>
      </c>
      <c r="Y92" s="80" t="str">
        <f>IF(M91="","",FN92)</f>
        <v/>
      </c>
      <c r="Z92" s="70" t="str">
        <f t="shared" si="113"/>
        <v/>
      </c>
      <c r="AA92" s="81" t="str">
        <f>IF(M92="","",IF(EE91+EF92&gt;=10,10,IF(EE91+EF92&lt;=-10,-10,EE91+EF92)))</f>
        <v/>
      </c>
      <c r="AB92" s="80" t="str">
        <f>IF(M91="","",IF(FN92="B","P","B"))</f>
        <v/>
      </c>
      <c r="AC92" s="70" t="str">
        <f t="shared" si="114"/>
        <v/>
      </c>
      <c r="AD92" s="81" t="str">
        <f>IF(M92="","",IF(AD91+EG92&gt;=10,10,IF(AD91+EG92&lt;=-10,-10,AD91+EG92)))</f>
        <v/>
      </c>
      <c r="AE92" s="80" t="str">
        <f>IF(M91="","",FO92)</f>
        <v/>
      </c>
      <c r="AF92" s="70" t="str">
        <f t="shared" si="115"/>
        <v/>
      </c>
      <c r="AG92" s="81" t="str">
        <f>IF(M92="","",IF(AG91+EH92&gt;=10,10,IF(AG91+EH92&lt;=-10,-10,AG91+EH92)))</f>
        <v/>
      </c>
      <c r="AH92" s="80" t="str">
        <f>IF(M91="","",IF(FO92="B","P","B"))</f>
        <v/>
      </c>
      <c r="AI92" s="70" t="str">
        <f t="shared" si="116"/>
        <v/>
      </c>
      <c r="AJ92" s="81" t="str">
        <f>IF(M92="","",IF(AJ91+EI92&gt;=10,10,IF(AJ91+EI92&lt;=-10,-10,AJ91+EI92)))</f>
        <v/>
      </c>
      <c r="AK92" s="80" t="str">
        <f t="shared" si="168"/>
        <v/>
      </c>
      <c r="AL92" s="70" t="str">
        <f t="shared" si="117"/>
        <v/>
      </c>
      <c r="AM92" s="81" t="str">
        <f>IF(M92="","",IF(AM91+EJ92&gt;=10,10,IF(AM91+EJ92&lt;=-10,-10,AM91+EJ92)))</f>
        <v/>
      </c>
      <c r="AN92" s="80" t="str">
        <f t="shared" si="118"/>
        <v/>
      </c>
      <c r="AO92" s="70" t="str">
        <f t="shared" si="119"/>
        <v/>
      </c>
      <c r="AP92" s="81" t="str">
        <f>IF(M92="","",IF(AP91+EK92&gt;=10,10,IF(AP91+EK92&lt;=-10,-10,AP91+EK92)))</f>
        <v/>
      </c>
      <c r="AQ92" s="80" t="str">
        <f t="shared" si="120"/>
        <v/>
      </c>
      <c r="AR92" s="70" t="str">
        <f t="shared" si="121"/>
        <v/>
      </c>
      <c r="AS92" s="81" t="str">
        <f>IF(M92="","",IF(AS91+EL92&gt;=10,10,IF(AS91+EL92&lt;=-10,-10,AS91+EL92)))</f>
        <v/>
      </c>
      <c r="AT92" s="80" t="str">
        <f t="shared" si="122"/>
        <v/>
      </c>
      <c r="AU92" s="70" t="str">
        <f t="shared" si="123"/>
        <v/>
      </c>
      <c r="AV92" s="81" t="str">
        <f>IF(M92="","",IF(AV91+EM92&gt;=10,10,IF(AV91+EM92&lt;=-10,-10,AV91+EM92)))</f>
        <v/>
      </c>
      <c r="AW92" s="80" t="str">
        <f t="shared" si="124"/>
        <v/>
      </c>
      <c r="AX92" s="70" t="str">
        <f t="shared" si="125"/>
        <v/>
      </c>
      <c r="AY92" s="81" t="str">
        <f>IF(M92="","",IF(AY91+EN92&gt;=10,10,IF(AY91+EN92&lt;=-10,-10,AY91+EN92)))</f>
        <v/>
      </c>
      <c r="AZ92" s="80" t="str">
        <f t="shared" si="126"/>
        <v/>
      </c>
      <c r="BA92" s="70" t="str">
        <f t="shared" si="127"/>
        <v/>
      </c>
      <c r="BB92" s="81" t="str">
        <f>IF(M92="","",IF(BB91+EO92&gt;=10,10,IF(BB91+EO92&lt;=-10,-10,BB91+EO92)))</f>
        <v/>
      </c>
      <c r="BC92" s="80" t="str">
        <f t="shared" si="128"/>
        <v/>
      </c>
      <c r="BD92" s="70" t="str">
        <f t="shared" si="129"/>
        <v/>
      </c>
      <c r="BE92" s="81" t="str">
        <f>IF(M92="","",IF(BE91+EP92&gt;=10,10,IF(BE91+EP92&lt;=-10,-10,BE91+EP92)))</f>
        <v/>
      </c>
      <c r="BF92" s="80" t="str">
        <f t="shared" si="130"/>
        <v/>
      </c>
      <c r="BG92" s="70" t="str">
        <f t="shared" si="131"/>
        <v/>
      </c>
      <c r="BH92" s="81" t="str">
        <f>IF(M92="","",IF(BH91+EQ92&gt;=10,10,IF(BH91+EQ92&lt;=-10,-10,BH91+EQ92)))</f>
        <v/>
      </c>
      <c r="BI92" s="80" t="str">
        <f t="shared" si="132"/>
        <v/>
      </c>
      <c r="BJ92" s="70" t="str">
        <f t="shared" si="133"/>
        <v/>
      </c>
      <c r="BK92" s="81" t="str">
        <f>IF(M92="","",IF(BK91+ER92&gt;=10,10,IF(BK91+ER92&lt;=-10,-10,BK91+ER92)))</f>
        <v/>
      </c>
      <c r="BL92" s="80" t="str">
        <f t="shared" si="134"/>
        <v/>
      </c>
      <c r="BM92" s="70" t="str">
        <f t="shared" si="135"/>
        <v/>
      </c>
      <c r="BN92" s="81" t="str">
        <f>IF(M92="","",IF(BN91+ES92&gt;=10,10,IF(BN91+ES92&lt;=-10,-10,BN91+ES92)))</f>
        <v/>
      </c>
      <c r="BO92" s="80" t="str">
        <f t="shared" si="136"/>
        <v/>
      </c>
      <c r="BP92" s="70" t="str">
        <f t="shared" si="137"/>
        <v/>
      </c>
      <c r="BQ92" s="81" t="str">
        <f>IF(M92="","",IF(BQ91+ET92&gt;=10,10,IF(BQ91+ET92&lt;=-10,-10,BQ91+ET92)))</f>
        <v/>
      </c>
      <c r="BR92" s="80" t="str">
        <f t="shared" si="138"/>
        <v/>
      </c>
      <c r="BS92" s="70" t="str">
        <f t="shared" si="139"/>
        <v/>
      </c>
      <c r="BT92" s="81" t="str">
        <f>IF(M92="","",IF(BT91+EU92&gt;=10,10,IF(BT91+EU92&lt;=-10,-10,BT91+EU92)))</f>
        <v/>
      </c>
      <c r="BU92" s="80" t="str">
        <f t="shared" si="140"/>
        <v/>
      </c>
      <c r="BV92" s="70" t="str">
        <f t="shared" si="141"/>
        <v/>
      </c>
      <c r="BW92" s="81" t="str">
        <f>IF(M92="","",IF(BW91+EV92&gt;=10,10,IF(BW91+EV92&lt;=-10,-10,BW91+EV92)))</f>
        <v/>
      </c>
      <c r="BX92" s="70">
        <f t="shared" si="142"/>
        <v>0</v>
      </c>
      <c r="BY92" s="70">
        <f t="shared" si="143"/>
        <v>0</v>
      </c>
      <c r="BZ92" s="72"/>
      <c r="CA92" s="80" t="str">
        <f t="shared" si="144"/>
        <v/>
      </c>
      <c r="CB92" s="70" t="str">
        <f t="shared" si="145"/>
        <v/>
      </c>
      <c r="CC92" s="70" t="str">
        <f t="shared" si="146"/>
        <v/>
      </c>
      <c r="CD92" s="70" t="str">
        <f t="shared" si="147"/>
        <v/>
      </c>
      <c r="CE92" s="70" t="str">
        <f t="shared" si="148"/>
        <v/>
      </c>
      <c r="CF92" s="70" t="str">
        <f t="shared" si="149"/>
        <v/>
      </c>
      <c r="CG92" s="70" t="str">
        <f t="shared" si="150"/>
        <v/>
      </c>
      <c r="CH92" s="70" t="str">
        <f t="shared" si="151"/>
        <v/>
      </c>
      <c r="CI92" s="70" t="str">
        <f t="shared" si="152"/>
        <v/>
      </c>
      <c r="CJ92" s="70" t="str">
        <f t="shared" si="153"/>
        <v/>
      </c>
      <c r="CK92" s="70" t="str">
        <f t="shared" si="154"/>
        <v/>
      </c>
      <c r="CL92" s="70" t="str">
        <f t="shared" si="155"/>
        <v/>
      </c>
      <c r="CM92" s="70" t="str">
        <f t="shared" si="156"/>
        <v/>
      </c>
      <c r="CN92" s="70" t="str">
        <f t="shared" si="157"/>
        <v/>
      </c>
      <c r="CO92" s="70" t="str">
        <f t="shared" si="158"/>
        <v/>
      </c>
      <c r="CP92" s="70" t="str">
        <f t="shared" si="159"/>
        <v/>
      </c>
      <c r="CQ92" s="72" t="str">
        <f t="shared" si="160"/>
        <v/>
      </c>
      <c r="CR92" s="9">
        <v>92</v>
      </c>
      <c r="CS92" s="32">
        <f t="shared" si="174"/>
        <v>87</v>
      </c>
      <c r="CT92" s="9" t="str" cm="1">
        <f t="array" ref="CT92">IFERROR(INDEX($CA$4:$CQ$4,_xlfn.AGGREGATE(15,6,COLUMN($CA$4:$CQ$4)-COLUMN($BZ$1)/($CA$92:$CQ$92=MAX($CA$92:$CQ$92)),COLUMNS(CQ$4:$CQ4))),"")</f>
        <v/>
      </c>
      <c r="CU92" s="4" t="str" cm="1">
        <f t="array" ref="CU92">IFERROR(INDEX($CA$4:$CQ$4,_xlfn.AGGREGATE(15,6,COLUMN($CA$4:$CQ$4)-COLUMN($BZ$1)/($CA$92:$CQ$92=MAX($CA$92:$CQ$92)),COLUMNS($CQ$4:CR4))),"")</f>
        <v/>
      </c>
      <c r="CV92" s="4" t="str" cm="1">
        <f t="array" ref="CV92">IFERROR(INDEX($CA$4:$CQ$4,_xlfn.AGGREGATE(15,6,COLUMN($CA$4:$CQ$4)-COLUMN($BZ$1)/($CA$92:$CQ$92=MAX($CA$92:$CQ$92)),COLUMNS($CQ$4:CS4))),"")</f>
        <v/>
      </c>
      <c r="CW92" s="8" t="str" cm="1">
        <f t="array" ref="CW92">IFERROR(INDEX($CA$4:$CQ$4,_xlfn.AGGREGATE(15,6,COLUMN($CA$4:$CQ$4)-COLUMN($BZ$1)/($CA$92:$CQ$92=MAX($CA$92:$CQ$92)),COLUMNS($CQ$4:CT4))),"")</f>
        <v/>
      </c>
      <c r="CX92" s="106" t="str">
        <f t="shared" ca="1" si="169"/>
        <v/>
      </c>
      <c r="CY92" s="4" t="str">
        <f t="shared" ca="1" si="170"/>
        <v>R</v>
      </c>
      <c r="CZ92" s="4" t="str">
        <f t="shared" ca="1" si="173"/>
        <v/>
      </c>
      <c r="DA92" s="8"/>
      <c r="DB92" s="9" t="str">
        <f>IFERROR(VLOOKUP(CT92,General!R:S,2,FALSE),"")</f>
        <v/>
      </c>
      <c r="DC92" s="4" t="str">
        <f>IFERROR(VLOOKUP(CU92,General!R:S,2,FALSE),"")</f>
        <v/>
      </c>
      <c r="DD92" s="4" t="str">
        <f>IFERROR(VLOOKUP(CV92,General!R:S,2,FALSE),"")</f>
        <v/>
      </c>
      <c r="DE92" s="8" t="str">
        <f>IFERROR(VLOOKUP(CW92,General!R:S,2,FALSE),"")</f>
        <v/>
      </c>
      <c r="DF92" s="9">
        <f ca="1">IF(CT92="",-1,COUNTIF(INDIRECT(DB92&amp;$CR$10):INDIRECT(DB92&amp;CR92),"Y"))</f>
        <v>-1</v>
      </c>
      <c r="DG92" s="4">
        <f ca="1">IF(CU92="",-1,COUNTIF(INDIRECT(DC92&amp;$CR$10):INDIRECT(DC92&amp;CR92),"Y"))</f>
        <v>-1</v>
      </c>
      <c r="DH92" s="4">
        <f ca="1">IF(CV92="",-1,COUNTIF(INDIRECT(DD92&amp;$CR$10):INDIRECT(DD92&amp;CR92),"Y"))</f>
        <v>-1</v>
      </c>
      <c r="DI92" s="32">
        <f ca="1">IF(CW92="",-1,COUNTIF(INDIRECT(DE92&amp;$CR$10):INDIRECT(DE92&amp;CR92),"Y"))</f>
        <v>-1</v>
      </c>
      <c r="DJ92" s="9" t="str" cm="1">
        <f t="array" aca="1" ref="DJ92" ca="1">IFERROR(INDEX($CT$92:$CW$92,_xlfn.AGGREGATE(15,6,COLUMN($CT$92:$CW$92)-COLUMN($CS$92)/($DF$92:$DI$92=MAX($DF$92:$DI$92)),COLUMNS($CT$92:CT92))),"")</f>
        <v/>
      </c>
      <c r="DK92" s="9" t="str" cm="1">
        <f t="array" aca="1" ref="DK92" ca="1">IFERROR(INDEX($CT$92:$CW$92,_xlfn.AGGREGATE(15,6,COLUMN($CT$92:$CW$92)-COLUMN($CS$92)/($DF$92:$DI$92=MAX($DF$92:$DI$92)),COLUMNS($CT$92:CU92))),"")</f>
        <v/>
      </c>
      <c r="DL92" s="9" t="str" cm="1">
        <f t="array" aca="1" ref="DL92" ca="1">IFERROR(INDEX($CT$92:$CW$92,_xlfn.AGGREGATE(15,6,COLUMN($CT$92:$CW$92)-COLUMN($CS$92)/($DF$92:$DI$92=MAX($DF$92:$DI$92)),COLUMNS($CT$92:CV92))),"")</f>
        <v/>
      </c>
      <c r="DM92" s="9" t="str" cm="1">
        <f t="array" aca="1" ref="DM92" ca="1">IFERROR(INDEX($CT$92:$CW$92,_xlfn.AGGREGATE(15,6,COLUMN($CT$92:$CW$92)-COLUMN($CS$92)/($DF$92:$DI$92=MAX($DF$92:$DI$92)),COLUMNS($CT$92:CW92))),"")</f>
        <v/>
      </c>
      <c r="DN92" s="117">
        <f t="shared" ca="1" si="171"/>
        <v>4</v>
      </c>
      <c r="DO92" s="32">
        <f t="shared" ca="1" si="172"/>
        <v>0</v>
      </c>
      <c r="DP92" s="8" t="str">
        <f t="shared" ca="1" si="106"/>
        <v/>
      </c>
      <c r="DQ92" s="9" t="str">
        <f t="shared" ca="1" si="102"/>
        <v>T</v>
      </c>
      <c r="DR92" s="4" t="str">
        <f t="shared" ca="1" si="103"/>
        <v>T</v>
      </c>
      <c r="DS92" s="4" t="str">
        <f t="shared" ca="1" si="104"/>
        <v>C</v>
      </c>
      <c r="DT92" s="4" t="str">
        <f t="shared" si="99"/>
        <v/>
      </c>
      <c r="DU92" s="4" t="str">
        <f t="shared" ca="1" si="100"/>
        <v/>
      </c>
      <c r="DV92" s="4" t="str">
        <f t="shared" si="101"/>
        <v/>
      </c>
      <c r="DW92" s="1" t="str">
        <f>IF(M91="","",IF(DQ92="B",IF(M91="P",FQ92,""),IF(M90="B",FQ92,"")))</f>
        <v/>
      </c>
      <c r="DX92" s="1" t="str">
        <f>IF(M91="","",IF(DQ92="B",IF(M91="B",FQ92,""),IF(M90="P",FQ92,"")))</f>
        <v/>
      </c>
      <c r="DY92" s="1" t="str">
        <f>IF(M91="","",IF(DR92="C",IF(M91="B",FS92,""),IF(M90="B",FS92,"")))</f>
        <v/>
      </c>
      <c r="DZ92" s="1" t="str">
        <f>IF(M91="","",IF(DR92="C",IF(M91="P",FS92,""),IF(M90="P",FS92,"")))</f>
        <v/>
      </c>
      <c r="EA92" s="1" t="str">
        <f>IF(M91="","",IF(AND(DW92="L5",DZ92="L5",FG92=""),"L0",FF92))</f>
        <v/>
      </c>
      <c r="EB92" s="1" t="str">
        <f>IF(M91="","",IF(AND(DX92="L5",DZ92="L5",FF92=""),"L0",FG92))</f>
        <v/>
      </c>
      <c r="EC92" s="1">
        <f>IF(D92="",0,IF(OR(D92="B",D92="XB"),1,INT(RIGHT(D92))))+IF(I92="",0,IF(OR(I92="B",I92="XB"),1,INT(RIGHT(I92))))+IF(P92="",0,IF(OR(P92="B",P92="XB"),1,INT(RIGHT(P92))))</f>
        <v>0</v>
      </c>
      <c r="ED92" s="1">
        <f>IF(E92="",0,IF(OR(E92="B",E92="XB"),1,INT(RIGHT(E92))))+IF(J92="",0,IF(OR(J92="B",J92="XB"),1,INT(RIGHT(J92))))+IF(Q92="",0,IF(OR(Q92="B",Q92="XB"),1,INT(RIGHT(Q92))))</f>
        <v>0</v>
      </c>
      <c r="EE92" s="9" t="str">
        <f>IF(M92="","",IF(EE91+EF92&gt;=10,10,IF(EE91+EF92&lt;=-10,-10,EE91+EF92)))</f>
        <v/>
      </c>
      <c r="EF92" s="4">
        <f>IF(Z92="",0,IFERROR(VLOOKUP(Z87&amp;Z88&amp;Z89&amp;Z90&amp;Z91&amp;Z92,General!I:J,2,FALSE),0))</f>
        <v>0</v>
      </c>
      <c r="EG92" s="4">
        <f>IF(AC92="",0,IFERROR(VLOOKUP(AC87&amp;AC88&amp;AC89&amp;AC90&amp;AC91&amp;AC92,General!I:J,2,FALSE),0))</f>
        <v>0</v>
      </c>
      <c r="EH92" s="4">
        <f>IF(AF92="",0,IFERROR(VLOOKUP(AF87&amp;AF88&amp;AF89&amp;AF90&amp;AF91&amp;AF92,General!I:J,2,FALSE),0))</f>
        <v>0</v>
      </c>
      <c r="EI92" s="4">
        <f>IF(AI92="",0,IFERROR(VLOOKUP(AI87&amp;AI88&amp;AI89&amp;AI90&amp;AI91&amp;AI92,General!I:J,2,FALSE),0))</f>
        <v>0</v>
      </c>
      <c r="EJ92" s="4">
        <f>IF(AL92="",0,IFERROR(VLOOKUP(AL87&amp;AL88&amp;AL89&amp;AL90&amp;AL91&amp;AL92,General!I:J,2,FALSE),0))</f>
        <v>0</v>
      </c>
      <c r="EK92" s="4">
        <f>IF(AO92="",0,IFERROR(VLOOKUP(AO87&amp;AO88&amp;AO89&amp;AO90&amp;AO91&amp;AO92,General!I:J,2,FALSE),0))</f>
        <v>0</v>
      </c>
      <c r="EL92" s="4">
        <f>IF(AR92="",0,IFERROR(VLOOKUP(AR87&amp;AR88&amp;AR89&amp;AR90&amp;AR91&amp;AR92,General!I:J,2,FALSE),0))</f>
        <v>0</v>
      </c>
      <c r="EM92" s="4">
        <f>IF(AU92="",0,IFERROR(VLOOKUP(AU87&amp;AU88&amp;AU89&amp;AU90&amp;AU91&amp;AU92,General!I:J,2,FALSE),0))</f>
        <v>0</v>
      </c>
      <c r="EN92" s="4">
        <f>IF(AX92="",0,IFERROR(VLOOKUP(AX87&amp;AX88&amp;AX89&amp;AX90&amp;AX91&amp;AX92,General!I:J,2,FALSE),0))</f>
        <v>0</v>
      </c>
      <c r="EO92" s="4">
        <f>IF(BA92="",0,IFERROR(VLOOKUP(BA87&amp;BA88&amp;BA89&amp;BA90&amp;BA91&amp;BA92,General!I:J,2,FALSE),0))</f>
        <v>0</v>
      </c>
      <c r="EP92" s="4">
        <f>IF(BD92="",0,IFERROR(VLOOKUP(BD87&amp;BD88&amp;BD89&amp;BD90&amp;BD91&amp;BD92,General!I:J,2,FALSE),0))</f>
        <v>0</v>
      </c>
      <c r="EQ92" s="4">
        <f>IF(BG92="",0,IFERROR(VLOOKUP(BG87&amp;BG88&amp;BG89&amp;BG90&amp;BG91&amp;BG92,General!I:J,2,FALSE),0))</f>
        <v>0</v>
      </c>
      <c r="ER92" s="4">
        <f>IF(BJ92="",0,IFERROR(VLOOKUP(BJ87&amp;BJ88&amp;BJ89&amp;BJ90&amp;BJ91&amp;BJ92,General!I:J,2,FALSE),0))</f>
        <v>0</v>
      </c>
      <c r="ES92" s="4">
        <f>IF(BM92="",0,IFERROR(VLOOKUP(BM87&amp;BM88&amp;BM89&amp;BM90&amp;BM91&amp;BM92,General!I:J,2,FALSE),0))</f>
        <v>0</v>
      </c>
      <c r="ET92" s="4">
        <f>IF(BP92="",0,IFERROR(VLOOKUP(BP87&amp;BP88&amp;BP89&amp;BP90&amp;BP91&amp;BP92,General!I:J,2,FALSE),0))</f>
        <v>0</v>
      </c>
      <c r="EU92" s="4">
        <f>IF(BS92="",0,IFERROR(VLOOKUP(BS87&amp;BS88&amp;BS89&amp;BS90&amp;BS91&amp;BS92,General!I:J,2,FALSE),0))</f>
        <v>0</v>
      </c>
      <c r="EV92" s="8">
        <f>IF(BV92="",0,IFERROR(VLOOKUP(BV87&amp;BV88&amp;BV89&amp;BV90&amp;BV91&amp;BV92,General!I:J,2,FALSE),0))</f>
        <v>0</v>
      </c>
      <c r="EW92" s="1" t="str">
        <f>IF(M91="","",IF(FE91="R","S",IF(EW91="S","C",IF(S91&gt;=0,"S","C"))))</f>
        <v/>
      </c>
      <c r="EX92" s="1" t="str">
        <f>IF(OR(F88&amp;F89&amp;F90="WLW",F89&amp;F90="WW"),"Y","N")</f>
        <v>N</v>
      </c>
      <c r="EY92" s="1" t="str">
        <f ca="1">IF(OR(K88&amp;K89&amp;K90="WLW",K89&amp;K90="WW"),"Y","N")</f>
        <v>N</v>
      </c>
      <c r="EZ92" s="1" t="str">
        <f>IF(OR(R88&amp;R89&amp;R90="WLW",R89&amp;R90="WW"),"Y","N")</f>
        <v>N</v>
      </c>
      <c r="FA92" s="1" t="str">
        <f>IF(M91="","",IF(EW92="S",1,FA91+1))</f>
        <v/>
      </c>
      <c r="FB92" s="14" t="str">
        <f ca="1">IF(FB91="Y","N",IF(M91="","",(IF(AND(F91&amp;F92="WW",OR(EW91&amp;EW92="SC",EW91&amp;EW92="CC")),"Y",IF(AND(F90&amp;F91&amp;F92="WLW",FQ92&lt;&gt;"B",OR(EW90&amp;EW91&amp;EW92="SCC",EW90&amp;EW91&amp;EW92="CCC")),"Y","N")))))</f>
        <v/>
      </c>
      <c r="FC92" s="1" t="str">
        <f ca="1">IF(FC91="Y","N",IF(M91="","",IF(AND(K91&amp;K92="WW",OR(EW91&amp;EW92="SC",EW91&amp;EW92="CC")),"Y",IF(AND(K90&amp;K91&amp;K92="WLW",FS92&lt;&gt;"B",OR(EW90&amp;EW91&amp;EW92="SCC",EW90&amp;EW91&amp;EW92="CCC")),"Y","N"))))</f>
        <v/>
      </c>
      <c r="FD92" s="1" t="str">
        <f ca="1">IF(FD91="Y","N",IF(M91="","",IF(AND(R91&amp;R92="WW",OR(EW91&amp;EW92="SC",EW91&amp;EW92="CC")),"Y",IF(AND(R90&amp;R91&amp;R92="WLW",FU92&lt;&gt;"B",OR(EW90&amp;EW91&amp;EW92="SCC",EW90&amp;EW91&amp;EW92="CCC")),"Y","N"))))</f>
        <v/>
      </c>
      <c r="FE92" s="1" t="str">
        <f>IF(M91="","",IF(AND(S92&lt;0,FA92&gt;2,S92&gt;=(2-FA92)),"R","N"))</f>
        <v/>
      </c>
      <c r="FF92" s="1" t="str">
        <f>IF(M91="","",IF(DS92="B",IF(M91="P",FU92,""),IF(M91="B",FU92,"")))</f>
        <v/>
      </c>
      <c r="FG92" s="1" t="str">
        <f>IF(M91="","",IF(DS92="B",IF(M91="B",FU92,""),IF(M91="P",FU92,"")))</f>
        <v/>
      </c>
      <c r="FH92" s="1" t="str">
        <f>IF(M92="P",IF(FH91="",1,FH91+1),"")</f>
        <v/>
      </c>
      <c r="FI92" s="1" t="str">
        <f>IF(M92="B",IF(FI91="",1,FI91+1),"")</f>
        <v/>
      </c>
      <c r="FJ92" s="1" t="str">
        <f t="shared" si="92"/>
        <v>00000</v>
      </c>
      <c r="FK92" s="1" t="str">
        <f t="shared" si="93"/>
        <v>00000</v>
      </c>
      <c r="FL92" s="1" t="str">
        <f t="shared" si="94"/>
        <v>000000</v>
      </c>
      <c r="FM92" s="1" t="str">
        <f t="shared" si="95"/>
        <v>000000</v>
      </c>
      <c r="FN92" s="1" t="str">
        <f t="shared" si="96"/>
        <v>B</v>
      </c>
      <c r="FO92" s="1" t="str">
        <f t="shared" si="161"/>
        <v>B</v>
      </c>
      <c r="FP92" s="1" t="str">
        <f>IF(DW91="",DX91,DW91)&amp;F91</f>
        <v/>
      </c>
      <c r="FQ92" s="1">
        <f t="shared" ca="1" si="162"/>
        <v>0</v>
      </c>
      <c r="FR92" s="1" t="str">
        <f ca="1">IF(DY91="",DZ91,DY91)&amp;K91</f>
        <v/>
      </c>
      <c r="FS92" s="1">
        <f t="shared" ca="1" si="163"/>
        <v>0</v>
      </c>
      <c r="FT92" s="1" t="str">
        <f>IF(EA91="",EB91,EA91)&amp;R91</f>
        <v/>
      </c>
      <c r="FU92" s="1">
        <f t="shared" ca="1" si="164"/>
        <v>0</v>
      </c>
      <c r="FV92" s="1" t="str">
        <f t="shared" ca="1" si="165"/>
        <v>0</v>
      </c>
      <c r="FW92" s="1" t="str">
        <f t="shared" ca="1" si="166"/>
        <v>0</v>
      </c>
      <c r="FX92" s="1" t="str">
        <f t="shared" ca="1" si="167"/>
        <v>0</v>
      </c>
      <c r="GA92" s="1">
        <f>General!A90</f>
        <v>0</v>
      </c>
      <c r="GB92" s="1">
        <f>General!B90</f>
        <v>0</v>
      </c>
      <c r="GC92" s="1">
        <f>General!C90</f>
        <v>0</v>
      </c>
      <c r="GD92" s="1">
        <f>General!D90</f>
        <v>0</v>
      </c>
      <c r="GF92" s="1" t="str">
        <f>General!F90</f>
        <v>LWWLWW</v>
      </c>
      <c r="GG92" s="1">
        <f>General!G90</f>
        <v>3</v>
      </c>
    </row>
    <row r="93" spans="1:189" ht="15.75" thickBot="1">
      <c r="A93" s="1">
        <v>84</v>
      </c>
      <c r="B93" s="9" t="str">
        <f>IF(M92="","",IF(EC93=ED93,"NB",IF(EC93&gt;ED93,"P"&amp;(EC93-ED93),"B"&amp;(ED93-EC93))))</f>
        <v/>
      </c>
      <c r="C93" s="49" t="str">
        <f t="shared" ca="1" si="98"/>
        <v/>
      </c>
      <c r="D93" s="44" t="str">
        <f t="shared" si="107"/>
        <v/>
      </c>
      <c r="E93" s="45" t="str">
        <f t="shared" si="108"/>
        <v/>
      </c>
      <c r="F93" s="8" t="str">
        <f t="shared" si="105"/>
        <v/>
      </c>
      <c r="H93" s="52"/>
      <c r="I93" s="44"/>
      <c r="J93" s="25" t="str">
        <f t="shared" si="109"/>
        <v/>
      </c>
      <c r="K93" s="13" t="str">
        <f t="shared" ca="1" si="110"/>
        <v/>
      </c>
      <c r="L93" s="30"/>
      <c r="M93" s="16"/>
      <c r="O93" s="9" t="str">
        <f>IF(M92="","",VLOOKUP(CZ93,General!U:V,2,FALSE))</f>
        <v/>
      </c>
      <c r="P93" s="12" t="str">
        <f>IF(M92="","",IF(W93="P",FU93,""))</f>
        <v/>
      </c>
      <c r="Q93" s="25" t="str">
        <f>IF(M92="","",IF(W93="B",FU93,""))</f>
        <v/>
      </c>
      <c r="R93" s="43" t="str">
        <f t="shared" si="111"/>
        <v/>
      </c>
      <c r="S93" s="43">
        <f t="shared" ca="1" si="112"/>
        <v>-1</v>
      </c>
      <c r="T93" s="56" t="str">
        <f>IF(M92="","",IF(EW93="S","",IF(S93&gt;=0,S93,IF(FE93="R",S93,""))))</f>
        <v/>
      </c>
      <c r="U93" s="43" t="str">
        <f>IF(M93="","",IF(T93="",SUM($T$5:$T93)+S93,SUM($T$5:$T93)))</f>
        <v/>
      </c>
      <c r="V93" s="67" t="str">
        <f t="shared" si="97"/>
        <v/>
      </c>
      <c r="W93" s="80" t="str" cm="1">
        <f t="array" aca="1" ref="W93" ca="1">IF(M92="","",INDIRECT(CZ93&amp; CR93))</f>
        <v/>
      </c>
      <c r="X93" s="72" t="str" cm="1">
        <f t="array" aca="1" ref="X93" ca="1">IF(M92="","",INDIRECT(VLOOKUP(CZ93,General!R:T,3,FALSE) &amp; CR93))</f>
        <v/>
      </c>
      <c r="Y93" s="80" t="str">
        <f>IF(M92="","",FN93)</f>
        <v/>
      </c>
      <c r="Z93" s="70" t="str">
        <f t="shared" si="113"/>
        <v/>
      </c>
      <c r="AA93" s="81" t="str">
        <f>IF(M93="","",IF(EE92+EF93&gt;=10,10,IF(EE92+EF93&lt;=-10,-10,EE92+EF93)))</f>
        <v/>
      </c>
      <c r="AB93" s="80" t="str">
        <f>IF(M92="","",IF(FN93="B","P","B"))</f>
        <v/>
      </c>
      <c r="AC93" s="70" t="str">
        <f t="shared" si="114"/>
        <v/>
      </c>
      <c r="AD93" s="81" t="str">
        <f>IF(M93="","",IF(AD92+EG93&gt;=10,10,IF(AD92+EG93&lt;=-10,-10,AD92+EG93)))</f>
        <v/>
      </c>
      <c r="AE93" s="80" t="str">
        <f>IF(M92="","",FO93)</f>
        <v/>
      </c>
      <c r="AF93" s="70" t="str">
        <f t="shared" si="115"/>
        <v/>
      </c>
      <c r="AG93" s="81" t="str">
        <f>IF(M93="","",IF(AG92+EH93&gt;=10,10,IF(AG92+EH93&lt;=-10,-10,AG92+EH93)))</f>
        <v/>
      </c>
      <c r="AH93" s="80" t="str">
        <f>IF(M92="","",IF(FO93="B","P","B"))</f>
        <v/>
      </c>
      <c r="AI93" s="70" t="str">
        <f t="shared" si="116"/>
        <v/>
      </c>
      <c r="AJ93" s="81" t="str">
        <f>IF(M93="","",IF(AJ92+EI93&gt;=10,10,IF(AJ92+EI93&lt;=-10,-10,AJ92+EI93)))</f>
        <v/>
      </c>
      <c r="AK93" s="80" t="str">
        <f t="shared" si="168"/>
        <v/>
      </c>
      <c r="AL93" s="70" t="str">
        <f t="shared" si="117"/>
        <v/>
      </c>
      <c r="AM93" s="81" t="str">
        <f>IF(M93="","",IF(AM92+EJ93&gt;=10,10,IF(AM92+EJ93&lt;=-10,-10,AM92+EJ93)))</f>
        <v/>
      </c>
      <c r="AN93" s="80" t="str">
        <f t="shared" si="118"/>
        <v/>
      </c>
      <c r="AO93" s="70" t="str">
        <f t="shared" si="119"/>
        <v/>
      </c>
      <c r="AP93" s="81" t="str">
        <f>IF(M93="","",IF(AP92+EK93&gt;=10,10,IF(AP92+EK93&lt;=-10,-10,AP92+EK93)))</f>
        <v/>
      </c>
      <c r="AQ93" s="80" t="str">
        <f t="shared" si="120"/>
        <v/>
      </c>
      <c r="AR93" s="70" t="str">
        <f t="shared" si="121"/>
        <v/>
      </c>
      <c r="AS93" s="81" t="str">
        <f>IF(M93="","",IF(AS92+EL93&gt;=10,10,IF(AS92+EL93&lt;=-10,-10,AS92+EL93)))</f>
        <v/>
      </c>
      <c r="AT93" s="80" t="str">
        <f t="shared" si="122"/>
        <v/>
      </c>
      <c r="AU93" s="70" t="str">
        <f t="shared" si="123"/>
        <v/>
      </c>
      <c r="AV93" s="81" t="str">
        <f>IF(M93="","",IF(AV92+EM93&gt;=10,10,IF(AV92+EM93&lt;=-10,-10,AV92+EM93)))</f>
        <v/>
      </c>
      <c r="AW93" s="80" t="str">
        <f t="shared" si="124"/>
        <v/>
      </c>
      <c r="AX93" s="70" t="str">
        <f t="shared" si="125"/>
        <v/>
      </c>
      <c r="AY93" s="81" t="str">
        <f>IF(M93="","",IF(AY92+EN93&gt;=10,10,IF(AY92+EN93&lt;=-10,-10,AY92+EN93)))</f>
        <v/>
      </c>
      <c r="AZ93" s="80" t="str">
        <f t="shared" si="126"/>
        <v/>
      </c>
      <c r="BA93" s="70" t="str">
        <f t="shared" si="127"/>
        <v/>
      </c>
      <c r="BB93" s="81" t="str">
        <f>IF(M93="","",IF(BB92+EO93&gt;=10,10,IF(BB92+EO93&lt;=-10,-10,BB92+EO93)))</f>
        <v/>
      </c>
      <c r="BC93" s="80" t="str">
        <f t="shared" si="128"/>
        <v/>
      </c>
      <c r="BD93" s="70" t="str">
        <f t="shared" si="129"/>
        <v/>
      </c>
      <c r="BE93" s="81" t="str">
        <f>IF(M93="","",IF(BE92+EP93&gt;=10,10,IF(BE92+EP93&lt;=-10,-10,BE92+EP93)))</f>
        <v/>
      </c>
      <c r="BF93" s="80" t="str">
        <f t="shared" si="130"/>
        <v/>
      </c>
      <c r="BG93" s="70" t="str">
        <f t="shared" si="131"/>
        <v/>
      </c>
      <c r="BH93" s="81" t="str">
        <f>IF(M93="","",IF(BH92+EQ93&gt;=10,10,IF(BH92+EQ93&lt;=-10,-10,BH92+EQ93)))</f>
        <v/>
      </c>
      <c r="BI93" s="80" t="str">
        <f t="shared" si="132"/>
        <v/>
      </c>
      <c r="BJ93" s="70" t="str">
        <f t="shared" si="133"/>
        <v/>
      </c>
      <c r="BK93" s="81" t="str">
        <f>IF(M93="","",IF(BK92+ER93&gt;=10,10,IF(BK92+ER93&lt;=-10,-10,BK92+ER93)))</f>
        <v/>
      </c>
      <c r="BL93" s="80" t="str">
        <f t="shared" si="134"/>
        <v/>
      </c>
      <c r="BM93" s="70" t="str">
        <f t="shared" si="135"/>
        <v/>
      </c>
      <c r="BN93" s="81" t="str">
        <f>IF(M93="","",IF(BN92+ES93&gt;=10,10,IF(BN92+ES93&lt;=-10,-10,BN92+ES93)))</f>
        <v/>
      </c>
      <c r="BO93" s="80" t="str">
        <f t="shared" si="136"/>
        <v/>
      </c>
      <c r="BP93" s="70" t="str">
        <f t="shared" si="137"/>
        <v/>
      </c>
      <c r="BQ93" s="81" t="str">
        <f>IF(M93="","",IF(BQ92+ET93&gt;=10,10,IF(BQ92+ET93&lt;=-10,-10,BQ92+ET93)))</f>
        <v/>
      </c>
      <c r="BR93" s="80" t="str">
        <f t="shared" si="138"/>
        <v/>
      </c>
      <c r="BS93" s="70" t="str">
        <f t="shared" si="139"/>
        <v/>
      </c>
      <c r="BT93" s="81" t="str">
        <f>IF(M93="","",IF(BT92+EU93&gt;=10,10,IF(BT92+EU93&lt;=-10,-10,BT92+EU93)))</f>
        <v/>
      </c>
      <c r="BU93" s="80" t="str">
        <f t="shared" si="140"/>
        <v/>
      </c>
      <c r="BV93" s="70" t="str">
        <f t="shared" si="141"/>
        <v/>
      </c>
      <c r="BW93" s="81" t="str">
        <f>IF(M93="","",IF(BW92+EV93&gt;=10,10,IF(BW92+EV93&lt;=-10,-10,BW92+EV93)))</f>
        <v/>
      </c>
      <c r="BX93" s="70">
        <f t="shared" si="142"/>
        <v>0</v>
      </c>
      <c r="BY93" s="70">
        <f t="shared" si="143"/>
        <v>0</v>
      </c>
      <c r="BZ93" s="72"/>
      <c r="CA93" s="80" t="str">
        <f t="shared" si="144"/>
        <v/>
      </c>
      <c r="CB93" s="70" t="str">
        <f t="shared" si="145"/>
        <v/>
      </c>
      <c r="CC93" s="70" t="str">
        <f t="shared" si="146"/>
        <v/>
      </c>
      <c r="CD93" s="70" t="str">
        <f t="shared" si="147"/>
        <v/>
      </c>
      <c r="CE93" s="70" t="str">
        <f t="shared" si="148"/>
        <v/>
      </c>
      <c r="CF93" s="70" t="str">
        <f t="shared" si="149"/>
        <v/>
      </c>
      <c r="CG93" s="70" t="str">
        <f t="shared" si="150"/>
        <v/>
      </c>
      <c r="CH93" s="70" t="str">
        <f t="shared" si="151"/>
        <v/>
      </c>
      <c r="CI93" s="70" t="str">
        <f t="shared" si="152"/>
        <v/>
      </c>
      <c r="CJ93" s="70" t="str">
        <f t="shared" si="153"/>
        <v/>
      </c>
      <c r="CK93" s="70" t="str">
        <f t="shared" si="154"/>
        <v/>
      </c>
      <c r="CL93" s="70" t="str">
        <f t="shared" si="155"/>
        <v/>
      </c>
      <c r="CM93" s="70" t="str">
        <f t="shared" si="156"/>
        <v/>
      </c>
      <c r="CN93" s="70" t="str">
        <f t="shared" si="157"/>
        <v/>
      </c>
      <c r="CO93" s="70" t="str">
        <f t="shared" si="158"/>
        <v/>
      </c>
      <c r="CP93" s="70" t="str">
        <f t="shared" si="159"/>
        <v/>
      </c>
      <c r="CQ93" s="72" t="str">
        <f t="shared" si="160"/>
        <v/>
      </c>
      <c r="CR93" s="9">
        <v>93</v>
      </c>
      <c r="CS93" s="32">
        <f t="shared" si="174"/>
        <v>88</v>
      </c>
      <c r="CT93" s="9" t="str" cm="1">
        <f t="array" ref="CT93">IFERROR(INDEX($CA$4:$CQ$4,_xlfn.AGGREGATE(15,6,COLUMN($CA$4:$CQ$4)-COLUMN($BZ$1)/($CA$93:$CQ$93=MAX($CA$93:$CQ$93)),COLUMNS(CQ$4:$CQ4))),"")</f>
        <v/>
      </c>
      <c r="CU93" s="4" t="str" cm="1">
        <f t="array" ref="CU93">IFERROR(INDEX($CA$4:$CQ$4,_xlfn.AGGREGATE(15,6,COLUMN($CA$4:$CQ$4)-COLUMN($BZ$1)/($CA$93:$CQ$93=MAX($CA$93:$CQ$93)),COLUMNS($CQ$4:CR4))),"")</f>
        <v/>
      </c>
      <c r="CV93" s="4" t="str" cm="1">
        <f t="array" ref="CV93">IFERROR(INDEX($CA$4:$CQ$4,_xlfn.AGGREGATE(15,6,COLUMN($CA$4:$CQ$4)-COLUMN($BZ$1)/($CA$93:$CQ$93=MAX($CA$93:$CQ$93)),COLUMNS($CQ$4:CS4))),"")</f>
        <v/>
      </c>
      <c r="CW93" s="8" t="str" cm="1">
        <f t="array" ref="CW93">IFERROR(INDEX($CA$4:$CQ$4,_xlfn.AGGREGATE(15,6,COLUMN($CA$4:$CQ$4)-COLUMN($BZ$1)/($CA$93:$CQ$93=MAX($CA$93:$CQ$93)),COLUMNS($CQ$4:CT4))),"")</f>
        <v/>
      </c>
      <c r="CX93" s="106" t="str">
        <f t="shared" ca="1" si="169"/>
        <v/>
      </c>
      <c r="CY93" s="4" t="str">
        <f t="shared" ca="1" si="170"/>
        <v>R</v>
      </c>
      <c r="CZ93" s="4" t="str">
        <f t="shared" ca="1" si="173"/>
        <v/>
      </c>
      <c r="DA93" s="8"/>
      <c r="DB93" s="9" t="str">
        <f>IFERROR(VLOOKUP(CT93,General!R:S,2,FALSE),"")</f>
        <v/>
      </c>
      <c r="DC93" s="4" t="str">
        <f>IFERROR(VLOOKUP(CU93,General!R:S,2,FALSE),"")</f>
        <v/>
      </c>
      <c r="DD93" s="4" t="str">
        <f>IFERROR(VLOOKUP(CV93,General!R:S,2,FALSE),"")</f>
        <v/>
      </c>
      <c r="DE93" s="8" t="str">
        <f>IFERROR(VLOOKUP(CW93,General!R:S,2,FALSE),"")</f>
        <v/>
      </c>
      <c r="DF93" s="9">
        <f ca="1">IF(CT93="",-1,COUNTIF(INDIRECT(DB93&amp;$CR$10):INDIRECT(DB93&amp;CR93),"Y"))</f>
        <v>-1</v>
      </c>
      <c r="DG93" s="4">
        <f ca="1">IF(CU93="",-1,COUNTIF(INDIRECT(DC93&amp;$CR$10):INDIRECT(DC93&amp;CR93),"Y"))</f>
        <v>-1</v>
      </c>
      <c r="DH93" s="4">
        <f ca="1">IF(CV93="",-1,COUNTIF(INDIRECT(DD93&amp;$CR$10):INDIRECT(DD93&amp;CR93),"Y"))</f>
        <v>-1</v>
      </c>
      <c r="DI93" s="32">
        <f ca="1">IF(CW93="",-1,COUNTIF(INDIRECT(DE93&amp;$CR$10):INDIRECT(DE93&amp;CR93),"Y"))</f>
        <v>-1</v>
      </c>
      <c r="DJ93" s="9" t="str" cm="1">
        <f t="array" aca="1" ref="DJ93" ca="1">IFERROR(INDEX($CT$93:$CW$93,_xlfn.AGGREGATE(15,6,COLUMN($CT$93:$CW$93)-COLUMN($CS$93)/($DF$93:$DI$93=MAX($DF$93:$DI$93)),COLUMNS($CT$93:CT93))),"")</f>
        <v/>
      </c>
      <c r="DK93" s="9" t="str" cm="1">
        <f t="array" aca="1" ref="DK93" ca="1">IFERROR(INDEX($CT$93:$CW$93,_xlfn.AGGREGATE(15,6,COLUMN($CT$93:$CW$93)-COLUMN($CS$93)/($DF$93:$DI$93=MAX($DF$93:$DI$93)),COLUMNS($CT$93:CU93))),"")</f>
        <v/>
      </c>
      <c r="DL93" s="9" t="str" cm="1">
        <f t="array" aca="1" ref="DL93" ca="1">IFERROR(INDEX($CT$93:$CW$93,_xlfn.AGGREGATE(15,6,COLUMN($CT$93:$CW$93)-COLUMN($CS$93)/($DF$93:$DI$93=MAX($DF$93:$DI$93)),COLUMNS($CT$93:CV93))),"")</f>
        <v/>
      </c>
      <c r="DM93" s="9" t="str" cm="1">
        <f t="array" aca="1" ref="DM93" ca="1">IFERROR(INDEX($CT$93:$CW$93,_xlfn.AGGREGATE(15,6,COLUMN($CT$93:$CW$93)-COLUMN($CS$93)/($DF$93:$DI$93=MAX($DF$93:$DI$93)),COLUMNS($CT$93:CW93))),"")</f>
        <v/>
      </c>
      <c r="DN93" s="117">
        <f t="shared" ca="1" si="171"/>
        <v>4</v>
      </c>
      <c r="DO93" s="32">
        <f t="shared" ca="1" si="172"/>
        <v>0</v>
      </c>
      <c r="DP93" s="8" t="str">
        <f t="shared" ca="1" si="106"/>
        <v/>
      </c>
      <c r="DQ93" s="9" t="str">
        <f t="shared" ca="1" si="102"/>
        <v>T</v>
      </c>
      <c r="DR93" s="4" t="str">
        <f t="shared" ca="1" si="103"/>
        <v>T</v>
      </c>
      <c r="DS93" s="4" t="str">
        <f t="shared" ca="1" si="104"/>
        <v>C</v>
      </c>
      <c r="DT93" s="4" t="str">
        <f t="shared" si="99"/>
        <v/>
      </c>
      <c r="DU93" s="4" t="str">
        <f t="shared" ca="1" si="100"/>
        <v/>
      </c>
      <c r="DV93" s="4" t="str">
        <f t="shared" si="101"/>
        <v/>
      </c>
      <c r="DW93" s="1" t="str">
        <f>IF(M92="","",IF(DQ93="B",IF(M92="P",FQ93,""),IF(M91="B",FQ93,"")))</f>
        <v/>
      </c>
      <c r="DX93" s="1" t="str">
        <f>IF(M92="","",IF(DQ93="B",IF(M92="B",FQ93,""),IF(M91="P",FQ93,"")))</f>
        <v/>
      </c>
      <c r="DY93" s="1" t="str">
        <f>IF(M92="","",IF(DR93="C",IF(M92="B",FS93,""),IF(M91="B",FS93,"")))</f>
        <v/>
      </c>
      <c r="DZ93" s="1" t="str">
        <f>IF(M92="","",IF(DR93="C",IF(M92="P",FS93,""),IF(M91="P",FS93,"")))</f>
        <v/>
      </c>
      <c r="EA93" s="1" t="str">
        <f>IF(M92="","",IF(AND(DW93="L5",DZ93="L5",FG93=""),"L0",FF93))</f>
        <v/>
      </c>
      <c r="EB93" s="1" t="str">
        <f>IF(M92="","",IF(AND(DX93="L5",DZ93="L5",FF93=""),"L0",FG93))</f>
        <v/>
      </c>
      <c r="EC93" s="1">
        <f>IF(D93="",0,IF(OR(D93="B",D93="XB"),1,INT(RIGHT(D93))))+IF(I93="",0,IF(OR(I93="B",I93="XB"),1,INT(RIGHT(I93))))+IF(P93="",0,IF(OR(P93="B",P93="XB"),1,INT(RIGHT(P93))))</f>
        <v>0</v>
      </c>
      <c r="ED93" s="1">
        <f>IF(E93="",0,IF(OR(E93="B",E93="XB"),1,INT(RIGHT(E93))))+IF(J93="",0,IF(OR(J93="B",J93="XB"),1,INT(RIGHT(J93))))+IF(Q93="",0,IF(OR(Q93="B",Q93="XB"),1,INT(RIGHT(Q93))))</f>
        <v>0</v>
      </c>
      <c r="EE93" s="9" t="str">
        <f>IF(M93="","",IF(EE92+EF93&gt;=10,10,IF(EE92+EF93&lt;=-10,-10,EE92+EF93)))</f>
        <v/>
      </c>
      <c r="EF93" s="4">
        <f>IF(Z93="",0,IFERROR(VLOOKUP(Z88&amp;Z89&amp;Z90&amp;Z91&amp;Z92&amp;Z93,General!I:J,2,FALSE),0))</f>
        <v>0</v>
      </c>
      <c r="EG93" s="4">
        <f>IF(AC93="",0,IFERROR(VLOOKUP(AC88&amp;AC89&amp;AC90&amp;AC91&amp;AC92&amp;AC93,General!I:J,2,FALSE),0))</f>
        <v>0</v>
      </c>
      <c r="EH93" s="4">
        <f>IF(AF93="",0,IFERROR(VLOOKUP(AF88&amp;AF89&amp;AF90&amp;AF91&amp;AF92&amp;AF93,General!I:J,2,FALSE),0))</f>
        <v>0</v>
      </c>
      <c r="EI93" s="4">
        <f>IF(AI93="",0,IFERROR(VLOOKUP(AI88&amp;AI89&amp;AI90&amp;AI91&amp;AI92&amp;AI93,General!I:J,2,FALSE),0))</f>
        <v>0</v>
      </c>
      <c r="EJ93" s="4">
        <f>IF(AL93="",0,IFERROR(VLOOKUP(AL88&amp;AL89&amp;AL90&amp;AL91&amp;AL92&amp;AL93,General!I:J,2,FALSE),0))</f>
        <v>0</v>
      </c>
      <c r="EK93" s="4">
        <f>IF(AO93="",0,IFERROR(VLOOKUP(AO88&amp;AO89&amp;AO90&amp;AO91&amp;AO92&amp;AO93,General!I:J,2,FALSE),0))</f>
        <v>0</v>
      </c>
      <c r="EL93" s="4">
        <f>IF(AR93="",0,IFERROR(VLOOKUP(AR88&amp;AR89&amp;AR90&amp;AR91&amp;AR92&amp;AR93,General!I:J,2,FALSE),0))</f>
        <v>0</v>
      </c>
      <c r="EM93" s="4">
        <f>IF(AU93="",0,IFERROR(VLOOKUP(AU88&amp;AU89&amp;AU90&amp;AU91&amp;AU92&amp;AU93,General!I:J,2,FALSE),0))</f>
        <v>0</v>
      </c>
      <c r="EN93" s="4">
        <f>IF(AX93="",0,IFERROR(VLOOKUP(AX88&amp;AX89&amp;AX90&amp;AX91&amp;AX92&amp;AX93,General!I:J,2,FALSE),0))</f>
        <v>0</v>
      </c>
      <c r="EO93" s="4">
        <f>IF(BA93="",0,IFERROR(VLOOKUP(BA88&amp;BA89&amp;BA90&amp;BA91&amp;BA92&amp;BA93,General!I:J,2,FALSE),0))</f>
        <v>0</v>
      </c>
      <c r="EP93" s="4">
        <f>IF(BD93="",0,IFERROR(VLOOKUP(BD88&amp;BD89&amp;BD90&amp;BD91&amp;BD92&amp;BD93,General!I:J,2,FALSE),0))</f>
        <v>0</v>
      </c>
      <c r="EQ93" s="4">
        <f>IF(BG93="",0,IFERROR(VLOOKUP(BG88&amp;BG89&amp;BG90&amp;BG91&amp;BG92&amp;BG93,General!I:J,2,FALSE),0))</f>
        <v>0</v>
      </c>
      <c r="ER93" s="4">
        <f>IF(BJ93="",0,IFERROR(VLOOKUP(BJ88&amp;BJ89&amp;BJ90&amp;BJ91&amp;BJ92&amp;BJ93,General!I:J,2,FALSE),0))</f>
        <v>0</v>
      </c>
      <c r="ES93" s="4">
        <f>IF(BM93="",0,IFERROR(VLOOKUP(BM88&amp;BM89&amp;BM90&amp;BM91&amp;BM92&amp;BM93,General!I:J,2,FALSE),0))</f>
        <v>0</v>
      </c>
      <c r="ET93" s="4">
        <f>IF(BP93="",0,IFERROR(VLOOKUP(BP88&amp;BP89&amp;BP90&amp;BP91&amp;BP92&amp;BP93,General!I:J,2,FALSE),0))</f>
        <v>0</v>
      </c>
      <c r="EU93" s="4">
        <f>IF(BS93="",0,IFERROR(VLOOKUP(BS88&amp;BS89&amp;BS90&amp;BS91&amp;BS92&amp;BS93,General!I:J,2,FALSE),0))</f>
        <v>0</v>
      </c>
      <c r="EV93" s="8">
        <f>IF(BV93="",0,IFERROR(VLOOKUP(BV88&amp;BV89&amp;BV90&amp;BV91&amp;BV92&amp;BV93,General!I:J,2,FALSE),0))</f>
        <v>0</v>
      </c>
      <c r="EW93" s="1" t="str">
        <f>IF(M92="","",IF(FE92="R","S",IF(EW92="S","C",IF(S92&gt;=0,"S","C"))))</f>
        <v/>
      </c>
      <c r="EX93" s="1" t="str">
        <f>IF(OR(F89&amp;F90&amp;F91="WLW",F90&amp;F91="WW"),"Y","N")</f>
        <v>N</v>
      </c>
      <c r="EY93" s="1" t="str">
        <f ca="1">IF(OR(K89&amp;K90&amp;K91="WLW",K90&amp;K91="WW"),"Y","N")</f>
        <v>N</v>
      </c>
      <c r="EZ93" s="1" t="str">
        <f>IF(OR(R89&amp;R90&amp;R91="WLW",R90&amp;R91="WW"),"Y","N")</f>
        <v>N</v>
      </c>
      <c r="FA93" s="1" t="str">
        <f>IF(M92="","",IF(EW93="S",1,FA92+1))</f>
        <v/>
      </c>
      <c r="FB93" s="14" t="str">
        <f ca="1">IF(FB92="Y","N",IF(M92="","",(IF(AND(F92&amp;F93="WW",OR(EW92&amp;EW93="SC",EW92&amp;EW93="CC")),"Y",IF(AND(F91&amp;F92&amp;F93="WLW",FQ93&lt;&gt;"B",OR(EW91&amp;EW92&amp;EW93="SCC",EW91&amp;EW92&amp;EW93="CCC")),"Y","N")))))</f>
        <v/>
      </c>
      <c r="FC93" s="1" t="str">
        <f ca="1">IF(FC92="Y","N",IF(M92="","",IF(AND(K92&amp;K93="WW",OR(EW92&amp;EW93="SC",EW92&amp;EW93="CC")),"Y",IF(AND(K91&amp;K92&amp;K93="WLW",FS93&lt;&gt;"B",OR(EW91&amp;EW92&amp;EW93="SCC",EW91&amp;EW92&amp;EW93="CCC")),"Y","N"))))</f>
        <v/>
      </c>
      <c r="FD93" s="1" t="str">
        <f ca="1">IF(FD92="Y","N",IF(M92="","",IF(AND(R92&amp;R93="WW",OR(EW92&amp;EW93="SC",EW92&amp;EW93="CC")),"Y",IF(AND(R91&amp;R92&amp;R93="WLW",FU93&lt;&gt;"B",OR(EW91&amp;EW92&amp;EW93="SCC",EW91&amp;EW92&amp;EW93="CCC")),"Y","N"))))</f>
        <v/>
      </c>
      <c r="FE93" s="1" t="str">
        <f>IF(M92="","",IF(AND(S93&lt;0,FA93&gt;2,S93&gt;=(2-FA93)),"R","N"))</f>
        <v/>
      </c>
      <c r="FF93" s="1" t="str">
        <f>IF(M92="","",IF(DS93="B",IF(M92="P",FU93,""),IF(M92="B",FU93,"")))</f>
        <v/>
      </c>
      <c r="FG93" s="1" t="str">
        <f>IF(M92="","",IF(DS93="B",IF(M92="B",FU93,""),IF(M92="P",FU93,"")))</f>
        <v/>
      </c>
      <c r="FH93" s="1" t="str">
        <f>IF(M93="P",IF(FH92="",1,FH92+1),"")</f>
        <v/>
      </c>
      <c r="FI93" s="1" t="str">
        <f>IF(M93="B",IF(FI92="",1,FI92+1),"")</f>
        <v/>
      </c>
      <c r="FJ93" s="1" t="str">
        <f t="shared" si="92"/>
        <v>00000</v>
      </c>
      <c r="FK93" s="1" t="str">
        <f t="shared" si="93"/>
        <v>00000</v>
      </c>
      <c r="FL93" s="1" t="str">
        <f t="shared" si="94"/>
        <v>000000</v>
      </c>
      <c r="FM93" s="1" t="str">
        <f t="shared" si="95"/>
        <v>000000</v>
      </c>
      <c r="FN93" s="1" t="str">
        <f t="shared" si="96"/>
        <v>B</v>
      </c>
      <c r="FO93" s="1" t="str">
        <f t="shared" si="161"/>
        <v>B</v>
      </c>
      <c r="FP93" s="1" t="str">
        <f>IF(DW92="",DX92,DW92)&amp;F92</f>
        <v/>
      </c>
      <c r="FQ93" s="1">
        <f t="shared" ca="1" si="162"/>
        <v>0</v>
      </c>
      <c r="FR93" s="1" t="str">
        <f ca="1">IF(DY92="",DZ92,DY92)&amp;K92</f>
        <v/>
      </c>
      <c r="FS93" s="1">
        <f t="shared" ca="1" si="163"/>
        <v>0</v>
      </c>
      <c r="FT93" s="1" t="str">
        <f>IF(EA92="",EB92,EA92)&amp;R92</f>
        <v/>
      </c>
      <c r="FU93" s="1">
        <f t="shared" ca="1" si="164"/>
        <v>0</v>
      </c>
      <c r="FV93" s="1" t="str">
        <f t="shared" ca="1" si="165"/>
        <v>0</v>
      </c>
      <c r="FW93" s="1" t="str">
        <f t="shared" ca="1" si="166"/>
        <v>0</v>
      </c>
      <c r="FX93" s="1" t="str">
        <f t="shared" ca="1" si="167"/>
        <v>0</v>
      </c>
      <c r="GA93" s="1">
        <f>General!A91</f>
        <v>0</v>
      </c>
      <c r="GB93" s="1">
        <f>General!B91</f>
        <v>0</v>
      </c>
      <c r="GC93" s="1">
        <f>General!C91</f>
        <v>0</v>
      </c>
      <c r="GD93" s="1">
        <f>General!D91</f>
        <v>0</v>
      </c>
      <c r="GF93" s="1" t="str">
        <f>General!F91</f>
        <v>LWWWLL</v>
      </c>
      <c r="GG93" s="1">
        <f>General!G91</f>
        <v>-3</v>
      </c>
    </row>
    <row r="94" spans="1:189" ht="15.75" thickBot="1">
      <c r="A94" s="1">
        <v>85</v>
      </c>
      <c r="B94" s="33" t="str">
        <f>IF(M93="","",IF(EC94=ED94,"NB",IF(EC94&gt;ED94,"P"&amp;(EC94-ED94),"B"&amp;(ED94-EC94))))</f>
        <v/>
      </c>
      <c r="C94" s="50" t="str">
        <f t="shared" ca="1" si="98"/>
        <v/>
      </c>
      <c r="D94" s="46" t="str">
        <f t="shared" si="107"/>
        <v/>
      </c>
      <c r="E94" s="47" t="str">
        <f t="shared" si="108"/>
        <v/>
      </c>
      <c r="F94" s="10" t="str">
        <f t="shared" si="105"/>
        <v/>
      </c>
      <c r="H94" s="53"/>
      <c r="I94" s="46"/>
      <c r="J94" s="25" t="str">
        <f t="shared" si="109"/>
        <v/>
      </c>
      <c r="K94" s="13" t="str">
        <f t="shared" ca="1" si="110"/>
        <v/>
      </c>
      <c r="L94" s="30"/>
      <c r="M94" s="17"/>
      <c r="O94" s="9" t="str">
        <f>IF(M93="","",VLOOKUP(CZ94,General!U:V,2,FALSE))</f>
        <v/>
      </c>
      <c r="P94" s="12" t="str">
        <f>IF(M93="","",IF(W94="P",FU94,""))</f>
        <v/>
      </c>
      <c r="Q94" s="25" t="str">
        <f>IF(M93="","",IF(W94="B",FU94,""))</f>
        <v/>
      </c>
      <c r="R94" s="43" t="str">
        <f t="shared" si="111"/>
        <v/>
      </c>
      <c r="S94" s="43">
        <f t="shared" ca="1" si="112"/>
        <v>-1</v>
      </c>
      <c r="T94" s="57" t="str">
        <f>IF(M93="","",IF(EW94="S","",IF(S94&gt;=0,S94,IF(FE94="R",S94,""))))</f>
        <v/>
      </c>
      <c r="U94" s="43" t="str">
        <f>IF(M94="","",IF(T94="",SUM($T$5:$T94)+S94,SUM($T$5:$T94)))</f>
        <v/>
      </c>
      <c r="V94" s="68" t="str">
        <f t="shared" si="97"/>
        <v/>
      </c>
      <c r="W94" s="80" t="str" cm="1">
        <f t="array" aca="1" ref="W94" ca="1">IF(M93="","",INDIRECT(CZ94&amp; CR94))</f>
        <v/>
      </c>
      <c r="X94" s="72" t="str" cm="1">
        <f t="array" aca="1" ref="X94" ca="1">IF(M93="","",INDIRECT(VLOOKUP(CZ94,General!R:T,3,FALSE) &amp; CR94))</f>
        <v/>
      </c>
      <c r="Y94" s="80" t="str">
        <f>IF(M93="","",FN94)</f>
        <v/>
      </c>
      <c r="Z94" s="70" t="str">
        <f t="shared" si="113"/>
        <v/>
      </c>
      <c r="AA94" s="81" t="str">
        <f>IF(M94="","",IF(EE93+EF94&gt;=10,10,IF(EE93+EF94&lt;=-10,-10,EE93+EF94)))</f>
        <v/>
      </c>
      <c r="AB94" s="80" t="str">
        <f>IF(M93="","",IF(FN94="B","P","B"))</f>
        <v/>
      </c>
      <c r="AC94" s="70" t="str">
        <f t="shared" si="114"/>
        <v/>
      </c>
      <c r="AD94" s="81" t="str">
        <f>IF(M94="","",IF(AD93+EG94&gt;=10,10,IF(AD93+EG94&lt;=-10,-10,AD93+EG94)))</f>
        <v/>
      </c>
      <c r="AE94" s="80" t="str">
        <f>IF(M93="","",FO94)</f>
        <v/>
      </c>
      <c r="AF94" s="70" t="str">
        <f t="shared" si="115"/>
        <v/>
      </c>
      <c r="AG94" s="81" t="str">
        <f>IF(M94="","",IF(AG93+EH94&gt;=10,10,IF(AG93+EH94&lt;=-10,-10,AG93+EH94)))</f>
        <v/>
      </c>
      <c r="AH94" s="80" t="str">
        <f>IF(M93="","",IF(FO94="B","P","B"))</f>
        <v/>
      </c>
      <c r="AI94" s="70" t="str">
        <f t="shared" si="116"/>
        <v/>
      </c>
      <c r="AJ94" s="81" t="str">
        <f>IF(M94="","",IF(AJ93+EI94&gt;=10,10,IF(AJ93+EI94&lt;=-10,-10,AJ93+EI94)))</f>
        <v/>
      </c>
      <c r="AK94" s="80" t="str">
        <f t="shared" si="168"/>
        <v/>
      </c>
      <c r="AL94" s="70" t="str">
        <f t="shared" si="117"/>
        <v/>
      </c>
      <c r="AM94" s="81" t="str">
        <f>IF(M94="","",IF(AM93+EJ94&gt;=10,10,IF(AM93+EJ94&lt;=-10,-10,AM93+EJ94)))</f>
        <v/>
      </c>
      <c r="AN94" s="80" t="str">
        <f t="shared" si="118"/>
        <v/>
      </c>
      <c r="AO94" s="70" t="str">
        <f t="shared" si="119"/>
        <v/>
      </c>
      <c r="AP94" s="81" t="str">
        <f>IF(M94="","",IF(AP93+EK94&gt;=10,10,IF(AP93+EK94&lt;=-10,-10,AP93+EK94)))</f>
        <v/>
      </c>
      <c r="AQ94" s="80" t="str">
        <f t="shared" si="120"/>
        <v/>
      </c>
      <c r="AR94" s="70" t="str">
        <f t="shared" si="121"/>
        <v/>
      </c>
      <c r="AS94" s="81" t="str">
        <f>IF(M94="","",IF(AS93+EL94&gt;=10,10,IF(AS93+EL94&lt;=-10,-10,AS93+EL94)))</f>
        <v/>
      </c>
      <c r="AT94" s="80" t="str">
        <f t="shared" si="122"/>
        <v/>
      </c>
      <c r="AU94" s="70" t="str">
        <f t="shared" si="123"/>
        <v/>
      </c>
      <c r="AV94" s="81" t="str">
        <f>IF(M94="","",IF(AV93+EM94&gt;=10,10,IF(AV93+EM94&lt;=-10,-10,AV93+EM94)))</f>
        <v/>
      </c>
      <c r="AW94" s="80" t="str">
        <f t="shared" si="124"/>
        <v/>
      </c>
      <c r="AX94" s="70" t="str">
        <f t="shared" si="125"/>
        <v/>
      </c>
      <c r="AY94" s="81" t="str">
        <f>IF(M94="","",IF(AY93+EN94&gt;=10,10,IF(AY93+EN94&lt;=-10,-10,AY93+EN94)))</f>
        <v/>
      </c>
      <c r="AZ94" s="80" t="str">
        <f t="shared" si="126"/>
        <v/>
      </c>
      <c r="BA94" s="70" t="str">
        <f t="shared" si="127"/>
        <v/>
      </c>
      <c r="BB94" s="81" t="str">
        <f>IF(M94="","",IF(BB93+EO94&gt;=10,10,IF(BB93+EO94&lt;=-10,-10,BB93+EO94)))</f>
        <v/>
      </c>
      <c r="BC94" s="80" t="str">
        <f t="shared" si="128"/>
        <v/>
      </c>
      <c r="BD94" s="70" t="str">
        <f t="shared" si="129"/>
        <v/>
      </c>
      <c r="BE94" s="81" t="str">
        <f>IF(M94="","",IF(BE93+EP94&gt;=10,10,IF(BE93+EP94&lt;=-10,-10,BE93+EP94)))</f>
        <v/>
      </c>
      <c r="BF94" s="80" t="str">
        <f t="shared" si="130"/>
        <v/>
      </c>
      <c r="BG94" s="70" t="str">
        <f t="shared" si="131"/>
        <v/>
      </c>
      <c r="BH94" s="81" t="str">
        <f>IF(M94="","",IF(BH93+EQ94&gt;=10,10,IF(BH93+EQ94&lt;=-10,-10,BH93+EQ94)))</f>
        <v/>
      </c>
      <c r="BI94" s="80" t="str">
        <f t="shared" si="132"/>
        <v/>
      </c>
      <c r="BJ94" s="70" t="str">
        <f t="shared" si="133"/>
        <v/>
      </c>
      <c r="BK94" s="81" t="str">
        <f>IF(M94="","",IF(BK93+ER94&gt;=10,10,IF(BK93+ER94&lt;=-10,-10,BK93+ER94)))</f>
        <v/>
      </c>
      <c r="BL94" s="80" t="str">
        <f t="shared" si="134"/>
        <v/>
      </c>
      <c r="BM94" s="70" t="str">
        <f t="shared" si="135"/>
        <v/>
      </c>
      <c r="BN94" s="81" t="str">
        <f>IF(M94="","",IF(BN93+ES94&gt;=10,10,IF(BN93+ES94&lt;=-10,-10,BN93+ES94)))</f>
        <v/>
      </c>
      <c r="BO94" s="80" t="str">
        <f t="shared" si="136"/>
        <v/>
      </c>
      <c r="BP94" s="70" t="str">
        <f t="shared" si="137"/>
        <v/>
      </c>
      <c r="BQ94" s="81" t="str">
        <f>IF(M94="","",IF(BQ93+ET94&gt;=10,10,IF(BQ93+ET94&lt;=-10,-10,BQ93+ET94)))</f>
        <v/>
      </c>
      <c r="BR94" s="80" t="str">
        <f t="shared" si="138"/>
        <v/>
      </c>
      <c r="BS94" s="70" t="str">
        <f t="shared" si="139"/>
        <v/>
      </c>
      <c r="BT94" s="81" t="str">
        <f>IF(M94="","",IF(BT93+EU94&gt;=10,10,IF(BT93+EU94&lt;=-10,-10,BT93+EU94)))</f>
        <v/>
      </c>
      <c r="BU94" s="80" t="str">
        <f t="shared" si="140"/>
        <v/>
      </c>
      <c r="BV94" s="70" t="str">
        <f t="shared" si="141"/>
        <v/>
      </c>
      <c r="BW94" s="81" t="str">
        <f>IF(M94="","",IF(BW93+EV94&gt;=10,10,IF(BW93+EV94&lt;=-10,-10,BW93+EV94)))</f>
        <v/>
      </c>
      <c r="BX94" s="70">
        <f t="shared" si="142"/>
        <v>0</v>
      </c>
      <c r="BY94" s="70">
        <f t="shared" si="143"/>
        <v>0</v>
      </c>
      <c r="BZ94" s="72"/>
      <c r="CA94" s="80" t="str">
        <f t="shared" si="144"/>
        <v/>
      </c>
      <c r="CB94" s="70" t="str">
        <f t="shared" si="145"/>
        <v/>
      </c>
      <c r="CC94" s="70" t="str">
        <f t="shared" si="146"/>
        <v/>
      </c>
      <c r="CD94" s="70" t="str">
        <f t="shared" si="147"/>
        <v/>
      </c>
      <c r="CE94" s="70" t="str">
        <f t="shared" si="148"/>
        <v/>
      </c>
      <c r="CF94" s="70" t="str">
        <f t="shared" si="149"/>
        <v/>
      </c>
      <c r="CG94" s="70" t="str">
        <f t="shared" si="150"/>
        <v/>
      </c>
      <c r="CH94" s="70" t="str">
        <f t="shared" si="151"/>
        <v/>
      </c>
      <c r="CI94" s="70" t="str">
        <f t="shared" si="152"/>
        <v/>
      </c>
      <c r="CJ94" s="70" t="str">
        <f t="shared" si="153"/>
        <v/>
      </c>
      <c r="CK94" s="70" t="str">
        <f t="shared" si="154"/>
        <v/>
      </c>
      <c r="CL94" s="70" t="str">
        <f t="shared" si="155"/>
        <v/>
      </c>
      <c r="CM94" s="70" t="str">
        <f t="shared" si="156"/>
        <v/>
      </c>
      <c r="CN94" s="70" t="str">
        <f t="shared" si="157"/>
        <v/>
      </c>
      <c r="CO94" s="70" t="str">
        <f t="shared" si="158"/>
        <v/>
      </c>
      <c r="CP94" s="70" t="str">
        <f t="shared" si="159"/>
        <v/>
      </c>
      <c r="CQ94" s="72" t="str">
        <f t="shared" si="160"/>
        <v/>
      </c>
      <c r="CR94" s="9">
        <v>94</v>
      </c>
      <c r="CS94" s="32">
        <f t="shared" si="174"/>
        <v>89</v>
      </c>
      <c r="CT94" s="9" t="str" cm="1">
        <f t="array" ref="CT94">IFERROR(INDEX($CA$4:$CQ$4,_xlfn.AGGREGATE(15,6,COLUMN($CA$4:$CQ$4)-COLUMN($BZ$1)/($CA$94:$CQ$94=MAX($CA$94:$CQ$94)),COLUMNS(CQ$4:$CQ4))),"")</f>
        <v/>
      </c>
      <c r="CU94" s="4" t="str" cm="1">
        <f t="array" ref="CU94">IFERROR(INDEX($CA$4:$CQ$4,_xlfn.AGGREGATE(15,6,COLUMN($CA$4:$CQ$4)-COLUMN($BZ$1)/($CA$94:$CQ$94=MAX($CA$94:$CQ$94)),COLUMNS($CQ$4:CR4))),"")</f>
        <v/>
      </c>
      <c r="CV94" s="4" t="str" cm="1">
        <f t="array" ref="CV94">IFERROR(INDEX($CA$4:$CQ$4,_xlfn.AGGREGATE(15,6,COLUMN($CA$4:$CQ$4)-COLUMN($BZ$1)/($CA$94:$CQ$94=MAX($CA$94:$CQ$94)),COLUMNS($CQ$4:CS4))),"")</f>
        <v/>
      </c>
      <c r="CW94" s="8" t="str" cm="1">
        <f t="array" ref="CW94">IFERROR(INDEX($CA$4:$CQ$4,_xlfn.AGGREGATE(15,6,COLUMN($CA$4:$CQ$4)-COLUMN($BZ$1)/($CA$94:$CQ$94=MAX($CA$94:$CQ$94)),COLUMNS($CQ$4:CT4))),"")</f>
        <v/>
      </c>
      <c r="CX94" s="106" t="str">
        <f t="shared" ca="1" si="169"/>
        <v/>
      </c>
      <c r="CY94" s="4" t="str">
        <f t="shared" ca="1" si="170"/>
        <v>R</v>
      </c>
      <c r="CZ94" s="4" t="str">
        <f t="shared" ca="1" si="173"/>
        <v/>
      </c>
      <c r="DA94" s="8"/>
      <c r="DB94" s="9" t="str">
        <f>IFERROR(VLOOKUP(CT94,General!R:S,2,FALSE),"")</f>
        <v/>
      </c>
      <c r="DC94" s="4" t="str">
        <f>IFERROR(VLOOKUP(CU94,General!R:S,2,FALSE),"")</f>
        <v/>
      </c>
      <c r="DD94" s="4" t="str">
        <f>IFERROR(VLOOKUP(CV94,General!R:S,2,FALSE),"")</f>
        <v/>
      </c>
      <c r="DE94" s="8" t="str">
        <f>IFERROR(VLOOKUP(CW94,General!R:S,2,FALSE),"")</f>
        <v/>
      </c>
      <c r="DF94" s="9">
        <f ca="1">IF(CT94="",-1,COUNTIF(INDIRECT(DB94&amp;$CR$10):INDIRECT(DB94&amp;CR94),"Y"))</f>
        <v>-1</v>
      </c>
      <c r="DG94" s="4">
        <f ca="1">IF(CU94="",-1,COUNTIF(INDIRECT(DC94&amp;$CR$10):INDIRECT(DC94&amp;CR94),"Y"))</f>
        <v>-1</v>
      </c>
      <c r="DH94" s="4">
        <f ca="1">IF(CV94="",-1,COUNTIF(INDIRECT(DD94&amp;$CR$10):INDIRECT(DD94&amp;CR94),"Y"))</f>
        <v>-1</v>
      </c>
      <c r="DI94" s="32">
        <f ca="1">IF(CW94="",-1,COUNTIF(INDIRECT(DE94&amp;$CR$10):INDIRECT(DE94&amp;CR94),"Y"))</f>
        <v>-1</v>
      </c>
      <c r="DJ94" s="9" t="str" cm="1">
        <f t="array" aca="1" ref="DJ94" ca="1">IFERROR(INDEX($CT$94:$CW$94,_xlfn.AGGREGATE(15,6,COLUMN($CT$94:$CW$94)-COLUMN($CS$94)/($DF$94:$DI$94=MAX($DF$94:$DI$94)),COLUMNS($CT$94:CT94))),"")</f>
        <v/>
      </c>
      <c r="DK94" s="9" t="str" cm="1">
        <f t="array" aca="1" ref="DK94" ca="1">IFERROR(INDEX($CT$94:$CW$94,_xlfn.AGGREGATE(15,6,COLUMN($CT$94:$CW$94)-COLUMN($CS$94)/($DF$94:$DI$94=MAX($DF$94:$DI$94)),COLUMNS($CT$94:CU94))),"")</f>
        <v/>
      </c>
      <c r="DL94" s="9" t="str" cm="1">
        <f t="array" aca="1" ref="DL94" ca="1">IFERROR(INDEX($CT$94:$CW$94,_xlfn.AGGREGATE(15,6,COLUMN($CT$94:$CW$94)-COLUMN($CS$94)/($DF$94:$DI$94=MAX($DF$94:$DI$94)),COLUMNS($CT$94:CV94))),"")</f>
        <v/>
      </c>
      <c r="DM94" s="9" t="str" cm="1">
        <f t="array" aca="1" ref="DM94" ca="1">IFERROR(INDEX($CT$94:$CW$94,_xlfn.AGGREGATE(15,6,COLUMN($CT$94:$CW$94)-COLUMN($CS$94)/($DF$94:$DI$94=MAX($DF$94:$DI$94)),COLUMNS($CT$94:CW94))),"")</f>
        <v/>
      </c>
      <c r="DN94" s="117">
        <f t="shared" ca="1" si="171"/>
        <v>4</v>
      </c>
      <c r="DO94" s="32">
        <f t="shared" ca="1" si="172"/>
        <v>0</v>
      </c>
      <c r="DP94" s="8" t="str">
        <f t="shared" ca="1" si="106"/>
        <v/>
      </c>
      <c r="DQ94" s="9" t="str">
        <f t="shared" ca="1" si="102"/>
        <v>T</v>
      </c>
      <c r="DR94" s="4" t="str">
        <f t="shared" ca="1" si="103"/>
        <v>T</v>
      </c>
      <c r="DS94" s="4" t="str">
        <f t="shared" ca="1" si="104"/>
        <v>C</v>
      </c>
      <c r="DT94" s="4" t="str">
        <f t="shared" si="99"/>
        <v/>
      </c>
      <c r="DU94" s="4" t="str">
        <f t="shared" ca="1" si="100"/>
        <v/>
      </c>
      <c r="DV94" s="4" t="str">
        <f t="shared" si="101"/>
        <v/>
      </c>
      <c r="DW94" s="1" t="str">
        <f>IF(M93="","",IF(DQ94="B",IF(M93="P",FQ94,""),IF(M92="B",FQ94,"")))</f>
        <v/>
      </c>
      <c r="DX94" s="1" t="str">
        <f>IF(M93="","",IF(DQ94="B",IF(M93="B",FQ94,""),IF(M92="P",FQ94,"")))</f>
        <v/>
      </c>
      <c r="DY94" s="1" t="str">
        <f>IF(M93="","",IF(DR94="C",IF(M93="B",FS94,""),IF(M92="B",FS94,"")))</f>
        <v/>
      </c>
      <c r="DZ94" s="1" t="str">
        <f>IF(M93="","",IF(DR94="C",IF(M93="P",FS94,""),IF(M92="P",FS94,"")))</f>
        <v/>
      </c>
      <c r="EA94" s="1" t="str">
        <f>IF(M93="","",IF(AND(DW94="L5",DZ94="L5",FG94=""),"L0",FF94))</f>
        <v/>
      </c>
      <c r="EB94" s="1" t="str">
        <f>IF(M93="","",IF(AND(DX94="L5",DZ94="L5",FF94=""),"L0",FG94))</f>
        <v/>
      </c>
      <c r="EC94" s="1">
        <f>IF(D94="",0,IF(OR(D94="B",D94="XB"),1,INT(RIGHT(D94))))+IF(I94="",0,IF(OR(I94="B",I94="XB"),1,INT(RIGHT(I94))))+IF(P94="",0,IF(OR(P94="B",P94="XB"),1,INT(RIGHT(P94))))</f>
        <v>0</v>
      </c>
      <c r="ED94" s="1">
        <f>IF(E94="",0,IF(OR(E94="B",E94="XB"),1,INT(RIGHT(E94))))+IF(J94="",0,IF(OR(J94="B",J94="XB"),1,INT(RIGHT(J94))))+IF(Q94="",0,IF(OR(Q94="B",Q94="XB"),1,INT(RIGHT(Q94))))</f>
        <v>0</v>
      </c>
      <c r="EE94" s="9" t="str">
        <f>IF(M94="","",IF(EE93+EF94&gt;=10,10,IF(EE93+EF94&lt;=-10,-10,EE93+EF94)))</f>
        <v/>
      </c>
      <c r="EF94" s="4">
        <f>IF(Z94="",0,IFERROR(VLOOKUP(Z89&amp;Z90&amp;Z91&amp;Z92&amp;Z93&amp;Z94,General!I:J,2,FALSE),0))</f>
        <v>0</v>
      </c>
      <c r="EG94" s="4">
        <f>IF(AC94="",0,IFERROR(VLOOKUP(AC89&amp;AC90&amp;AC91&amp;AC92&amp;AC93&amp;AC94,General!I:J,2,FALSE),0))</f>
        <v>0</v>
      </c>
      <c r="EH94" s="4">
        <f>IF(AF94="",0,IFERROR(VLOOKUP(AF89&amp;AF90&amp;AF91&amp;AF92&amp;AF93&amp;AF94,General!I:J,2,FALSE),0))</f>
        <v>0</v>
      </c>
      <c r="EI94" s="4">
        <f>IF(AI94="",0,IFERROR(VLOOKUP(AI89&amp;AI90&amp;AI91&amp;AI92&amp;AI93&amp;AI94,General!I:J,2,FALSE),0))</f>
        <v>0</v>
      </c>
      <c r="EJ94" s="4">
        <f>IF(AL94="",0,IFERROR(VLOOKUP(AL89&amp;AL90&amp;AL91&amp;AL92&amp;AL93&amp;AL94,General!I:J,2,FALSE),0))</f>
        <v>0</v>
      </c>
      <c r="EK94" s="4">
        <f>IF(AO94="",0,IFERROR(VLOOKUP(AO89&amp;AO90&amp;AO91&amp;AO92&amp;AO93&amp;AO94,General!I:J,2,FALSE),0))</f>
        <v>0</v>
      </c>
      <c r="EL94" s="4">
        <f>IF(AR94="",0,IFERROR(VLOOKUP(AR89&amp;AR90&amp;AR91&amp;AR92&amp;AR93&amp;AR94,General!I:J,2,FALSE),0))</f>
        <v>0</v>
      </c>
      <c r="EM94" s="4">
        <f>IF(AU94="",0,IFERROR(VLOOKUP(AU89&amp;AU90&amp;AU91&amp;AU92&amp;AU93&amp;AU94,General!I:J,2,FALSE),0))</f>
        <v>0</v>
      </c>
      <c r="EN94" s="4">
        <f>IF(AX94="",0,IFERROR(VLOOKUP(AX89&amp;AX90&amp;AX91&amp;AX92&amp;AX93&amp;AX94,General!I:J,2,FALSE),0))</f>
        <v>0</v>
      </c>
      <c r="EO94" s="4">
        <f>IF(BA94="",0,IFERROR(VLOOKUP(BA89&amp;BA90&amp;BA91&amp;BA92&amp;BA93&amp;BA94,General!I:J,2,FALSE),0))</f>
        <v>0</v>
      </c>
      <c r="EP94" s="4">
        <f>IF(BD94="",0,IFERROR(VLOOKUP(BD89&amp;BD90&amp;BD91&amp;BD92&amp;BD93&amp;BD94,General!I:J,2,FALSE),0))</f>
        <v>0</v>
      </c>
      <c r="EQ94" s="4">
        <f>IF(BG94="",0,IFERROR(VLOOKUP(BG89&amp;BG90&amp;BG91&amp;BG92&amp;BG93&amp;BG94,General!I:J,2,FALSE),0))</f>
        <v>0</v>
      </c>
      <c r="ER94" s="4">
        <f>IF(BJ94="",0,IFERROR(VLOOKUP(BJ89&amp;BJ90&amp;BJ91&amp;BJ92&amp;BJ93&amp;BJ94,General!I:J,2,FALSE),0))</f>
        <v>0</v>
      </c>
      <c r="ES94" s="4">
        <f>IF(BM94="",0,IFERROR(VLOOKUP(BM89&amp;BM90&amp;BM91&amp;BM92&amp;BM93&amp;BM94,General!I:J,2,FALSE),0))</f>
        <v>0</v>
      </c>
      <c r="ET94" s="4">
        <f>IF(BP94="",0,IFERROR(VLOOKUP(BP89&amp;BP90&amp;BP91&amp;BP92&amp;BP93&amp;BP94,General!I:J,2,FALSE),0))</f>
        <v>0</v>
      </c>
      <c r="EU94" s="4">
        <f>IF(BS94="",0,IFERROR(VLOOKUP(BS89&amp;BS90&amp;BS91&amp;BS92&amp;BS93&amp;BS94,General!I:J,2,FALSE),0))</f>
        <v>0</v>
      </c>
      <c r="EV94" s="8">
        <f>IF(BV94="",0,IFERROR(VLOOKUP(BV89&amp;BV90&amp;BV91&amp;BV92&amp;BV93&amp;BV94,General!I:J,2,FALSE),0))</f>
        <v>0</v>
      </c>
      <c r="EW94" s="1" t="str">
        <f>IF(M93="","",IF(FE93="R","S",IF(EW93="S","C",IF(S93&gt;=0,"S","C"))))</f>
        <v/>
      </c>
      <c r="EX94" s="1" t="str">
        <f>IF(OR(F90&amp;F91&amp;F92="WLW",F91&amp;F92="WW"),"Y","N")</f>
        <v>N</v>
      </c>
      <c r="EY94" s="1" t="str">
        <f ca="1">IF(OR(K90&amp;K91&amp;K92="WLW",K91&amp;K92="WW"),"Y","N")</f>
        <v>N</v>
      </c>
      <c r="EZ94" s="1" t="str">
        <f>IF(OR(R90&amp;R91&amp;R92="WLW",R91&amp;R92="WW"),"Y","N")</f>
        <v>N</v>
      </c>
      <c r="FA94" s="1" t="str">
        <f>IF(M93="","",IF(EW94="S",1,FA93+1))</f>
        <v/>
      </c>
      <c r="FB94" s="14" t="str">
        <f ca="1">IF(FB93="Y","N",IF(M93="","",(IF(AND(F93&amp;F94="WW",OR(EW93&amp;EW94="SC",EW93&amp;EW94="CC")),"Y",IF(AND(F92&amp;F93&amp;F94="WLW",FQ94&lt;&gt;"B",OR(EW92&amp;EW93&amp;EW94="SCC",EW92&amp;EW93&amp;EW94="CCC")),"Y","N")))))</f>
        <v/>
      </c>
      <c r="FC94" s="1" t="str">
        <f ca="1">IF(FC93="Y","N",IF(M93="","",IF(AND(K93&amp;K94="WW",OR(EW93&amp;EW94="SC",EW93&amp;EW94="CC")),"Y",IF(AND(K92&amp;K93&amp;K94="WLW",FS94&lt;&gt;"B",OR(EW92&amp;EW93&amp;EW94="SCC",EW92&amp;EW93&amp;EW94="CCC")),"Y","N"))))</f>
        <v/>
      </c>
      <c r="FD94" s="1" t="str">
        <f ca="1">IF(FD93="Y","N",IF(M93="","",IF(AND(R93&amp;R94="WW",OR(EW93&amp;EW94="SC",EW93&amp;EW94="CC")),"Y",IF(AND(R92&amp;R93&amp;R94="WLW",FU94&lt;&gt;"B",OR(EW92&amp;EW93&amp;EW94="SCC",EW92&amp;EW93&amp;EW94="CCC")),"Y","N"))))</f>
        <v/>
      </c>
      <c r="FE94" s="1" t="str">
        <f>IF(M93="","",IF(AND(S94&lt;0,FA94&gt;2,S94&gt;=(2-FA94)),"R","N"))</f>
        <v/>
      </c>
      <c r="FF94" s="1" t="str">
        <f>IF(M93="","",IF(DS94="B",IF(M93="P",FU94,""),IF(M93="B",FU94,"")))</f>
        <v/>
      </c>
      <c r="FG94" s="1" t="str">
        <f>IF(M93="","",IF(DS94="B",IF(M93="B",FU94,""),IF(M93="P",FU94,"")))</f>
        <v/>
      </c>
      <c r="FH94" s="1" t="str">
        <f>IF(M94="P",IF(FH93="",1,FH93+1),"")</f>
        <v/>
      </c>
      <c r="FI94" s="1" t="str">
        <f>IF(M94="B",IF(FI93="",1,FI93+1),"")</f>
        <v/>
      </c>
      <c r="FJ94" s="1" t="str">
        <f t="shared" si="92"/>
        <v>00000</v>
      </c>
      <c r="FK94" s="1" t="str">
        <f t="shared" si="93"/>
        <v>00000</v>
      </c>
      <c r="FL94" s="1" t="str">
        <f t="shared" si="94"/>
        <v>000000</v>
      </c>
      <c r="FM94" s="1" t="str">
        <f t="shared" si="95"/>
        <v>000000</v>
      </c>
      <c r="FN94" s="1" t="str">
        <f t="shared" si="96"/>
        <v>B</v>
      </c>
      <c r="FO94" s="1" t="str">
        <f t="shared" si="161"/>
        <v>B</v>
      </c>
      <c r="FP94" s="1" t="str">
        <f>IF(DW93="",DX93,DW93)&amp;F93</f>
        <v/>
      </c>
      <c r="FQ94" s="1">
        <f t="shared" ca="1" si="162"/>
        <v>0</v>
      </c>
      <c r="FR94" s="1" t="str">
        <f ca="1">IF(DY93="",DZ93,DY93)&amp;K93</f>
        <v/>
      </c>
      <c r="FS94" s="1">
        <f t="shared" ca="1" si="163"/>
        <v>0</v>
      </c>
      <c r="FT94" s="1" t="str">
        <f>IF(EA93="",EB93,EA93)&amp;R93</f>
        <v/>
      </c>
      <c r="FU94" s="1">
        <f t="shared" ca="1" si="164"/>
        <v>0</v>
      </c>
      <c r="FV94" s="1" t="str">
        <f t="shared" ca="1" si="165"/>
        <v>0</v>
      </c>
      <c r="FW94" s="1" t="str">
        <f t="shared" ca="1" si="166"/>
        <v>0</v>
      </c>
      <c r="FX94" s="1" t="str">
        <f t="shared" ca="1" si="167"/>
        <v>0</v>
      </c>
      <c r="GA94" s="1">
        <f>General!A92</f>
        <v>0</v>
      </c>
      <c r="GB94" s="1">
        <f>General!B92</f>
        <v>0</v>
      </c>
      <c r="GC94" s="1">
        <f>General!C92</f>
        <v>0</v>
      </c>
      <c r="GD94" s="1">
        <f>General!D92</f>
        <v>0</v>
      </c>
      <c r="GF94" s="1" t="str">
        <f>General!F92</f>
        <v>LWWWLW</v>
      </c>
      <c r="GG94" s="1">
        <f>General!G92</f>
        <v>1</v>
      </c>
    </row>
    <row r="95" spans="1:189" ht="15.75" thickBot="1">
      <c r="A95" s="1">
        <v>86</v>
      </c>
      <c r="B95" s="11" t="str">
        <f>IF(M94="","",IF(EC95=ED95,"NB",IF(EC95&gt;ED95,"P"&amp;(EC95-ED95),"B"&amp;(ED95-EC95))))</f>
        <v/>
      </c>
      <c r="C95" s="48" t="str">
        <f t="shared" ca="1" si="98"/>
        <v/>
      </c>
      <c r="D95" s="12" t="str">
        <f t="shared" si="107"/>
        <v/>
      </c>
      <c r="E95" s="25" t="str">
        <f t="shared" si="108"/>
        <v/>
      </c>
      <c r="F95" s="13" t="str">
        <f t="shared" si="105"/>
        <v/>
      </c>
      <c r="H95" s="51"/>
      <c r="I95" s="12"/>
      <c r="J95" s="25" t="str">
        <f t="shared" si="109"/>
        <v/>
      </c>
      <c r="K95" s="13" t="str">
        <f t="shared" ca="1" si="110"/>
        <v/>
      </c>
      <c r="L95" s="30"/>
      <c r="M95" s="15"/>
      <c r="O95" s="9" t="str">
        <f>IF(M94="","",VLOOKUP(CZ95,General!U:V,2,FALSE))</f>
        <v/>
      </c>
      <c r="P95" s="12" t="str">
        <f>IF(M94="","",IF(W95="P",FU95,""))</f>
        <v/>
      </c>
      <c r="Q95" s="25" t="str">
        <f>IF(M94="","",IF(W95="B",FU95,""))</f>
        <v/>
      </c>
      <c r="R95" s="43" t="str">
        <f t="shared" si="111"/>
        <v/>
      </c>
      <c r="S95" s="43">
        <f t="shared" ca="1" si="112"/>
        <v>-1</v>
      </c>
      <c r="T95" s="54" t="str">
        <f>IF(M94="","",IF(EW95="S","",IF(S95&gt;=0,S95,IF(FE95="R",S95,""))))</f>
        <v/>
      </c>
      <c r="U95" s="43" t="str">
        <f>IF(M95="","",IF(T95="",SUM($T$5:$T95)+S95,SUM($T$5:$T95)))</f>
        <v/>
      </c>
      <c r="V95" s="66" t="str">
        <f t="shared" si="97"/>
        <v/>
      </c>
      <c r="W95" s="80" t="str" cm="1">
        <f t="array" aca="1" ref="W95" ca="1">IF(M94="","",INDIRECT(CZ95&amp; CR95))</f>
        <v/>
      </c>
      <c r="X95" s="72" t="str" cm="1">
        <f t="array" aca="1" ref="X95" ca="1">IF(M94="","",INDIRECT(VLOOKUP(CZ95,General!R:T,3,FALSE) &amp; CR95))</f>
        <v/>
      </c>
      <c r="Y95" s="80" t="str">
        <f>IF(M94="","",FN95)</f>
        <v/>
      </c>
      <c r="Z95" s="70" t="str">
        <f t="shared" si="113"/>
        <v/>
      </c>
      <c r="AA95" s="81" t="str">
        <f>IF(M95="","",IF(EE94+EF95&gt;=10,10,IF(EE94+EF95&lt;=-10,-10,EE94+EF95)))</f>
        <v/>
      </c>
      <c r="AB95" s="80" t="str">
        <f>IF(M94="","",IF(FN95="B","P","B"))</f>
        <v/>
      </c>
      <c r="AC95" s="70" t="str">
        <f t="shared" si="114"/>
        <v/>
      </c>
      <c r="AD95" s="81" t="str">
        <f>IF(M95="","",IF(AD94+EG95&gt;=10,10,IF(AD94+EG95&lt;=-10,-10,AD94+EG95)))</f>
        <v/>
      </c>
      <c r="AE95" s="80" t="str">
        <f>IF(M94="","",FO95)</f>
        <v/>
      </c>
      <c r="AF95" s="70" t="str">
        <f t="shared" si="115"/>
        <v/>
      </c>
      <c r="AG95" s="81" t="str">
        <f>IF(M95="","",IF(AG94+EH95&gt;=10,10,IF(AG94+EH95&lt;=-10,-10,AG94+EH95)))</f>
        <v/>
      </c>
      <c r="AH95" s="80" t="str">
        <f>IF(M94="","",IF(FO95="B","P","B"))</f>
        <v/>
      </c>
      <c r="AI95" s="70" t="str">
        <f t="shared" si="116"/>
        <v/>
      </c>
      <c r="AJ95" s="81" t="str">
        <f>IF(M95="","",IF(AJ94+EI95&gt;=10,10,IF(AJ94+EI95&lt;=-10,-10,AJ94+EI95)))</f>
        <v/>
      </c>
      <c r="AK95" s="80" t="str">
        <f t="shared" si="168"/>
        <v/>
      </c>
      <c r="AL95" s="70" t="str">
        <f t="shared" si="117"/>
        <v/>
      </c>
      <c r="AM95" s="81" t="str">
        <f>IF(M95="","",IF(AM94+EJ95&gt;=10,10,IF(AM94+EJ95&lt;=-10,-10,AM94+EJ95)))</f>
        <v/>
      </c>
      <c r="AN95" s="80" t="str">
        <f t="shared" si="118"/>
        <v/>
      </c>
      <c r="AO95" s="70" t="str">
        <f t="shared" si="119"/>
        <v/>
      </c>
      <c r="AP95" s="81" t="str">
        <f>IF(M95="","",IF(AP94+EK95&gt;=10,10,IF(AP94+EK95&lt;=-10,-10,AP94+EK95)))</f>
        <v/>
      </c>
      <c r="AQ95" s="80" t="str">
        <f t="shared" si="120"/>
        <v/>
      </c>
      <c r="AR95" s="70" t="str">
        <f t="shared" si="121"/>
        <v/>
      </c>
      <c r="AS95" s="81" t="str">
        <f>IF(M95="","",IF(AS94+EL95&gt;=10,10,IF(AS94+EL95&lt;=-10,-10,AS94+EL95)))</f>
        <v/>
      </c>
      <c r="AT95" s="80" t="str">
        <f t="shared" si="122"/>
        <v/>
      </c>
      <c r="AU95" s="70" t="str">
        <f t="shared" si="123"/>
        <v/>
      </c>
      <c r="AV95" s="81" t="str">
        <f>IF(M95="","",IF(AV94+EM95&gt;=10,10,IF(AV94+EM95&lt;=-10,-10,AV94+EM95)))</f>
        <v/>
      </c>
      <c r="AW95" s="80" t="str">
        <f t="shared" si="124"/>
        <v/>
      </c>
      <c r="AX95" s="70" t="str">
        <f t="shared" si="125"/>
        <v/>
      </c>
      <c r="AY95" s="81" t="str">
        <f>IF(M95="","",IF(AY94+EN95&gt;=10,10,IF(AY94+EN95&lt;=-10,-10,AY94+EN95)))</f>
        <v/>
      </c>
      <c r="AZ95" s="80" t="str">
        <f t="shared" si="126"/>
        <v/>
      </c>
      <c r="BA95" s="70" t="str">
        <f t="shared" si="127"/>
        <v/>
      </c>
      <c r="BB95" s="81" t="str">
        <f>IF(M95="","",IF(BB94+EO95&gt;=10,10,IF(BB94+EO95&lt;=-10,-10,BB94+EO95)))</f>
        <v/>
      </c>
      <c r="BC95" s="80" t="str">
        <f t="shared" si="128"/>
        <v/>
      </c>
      <c r="BD95" s="70" t="str">
        <f t="shared" si="129"/>
        <v/>
      </c>
      <c r="BE95" s="81" t="str">
        <f>IF(M95="","",IF(BE94+EP95&gt;=10,10,IF(BE94+EP95&lt;=-10,-10,BE94+EP95)))</f>
        <v/>
      </c>
      <c r="BF95" s="80" t="str">
        <f t="shared" si="130"/>
        <v/>
      </c>
      <c r="BG95" s="70" t="str">
        <f t="shared" si="131"/>
        <v/>
      </c>
      <c r="BH95" s="81" t="str">
        <f>IF(M95="","",IF(BH94+EQ95&gt;=10,10,IF(BH94+EQ95&lt;=-10,-10,BH94+EQ95)))</f>
        <v/>
      </c>
      <c r="BI95" s="80" t="str">
        <f t="shared" si="132"/>
        <v/>
      </c>
      <c r="BJ95" s="70" t="str">
        <f t="shared" si="133"/>
        <v/>
      </c>
      <c r="BK95" s="81" t="str">
        <f>IF(M95="","",IF(BK94+ER95&gt;=10,10,IF(BK94+ER95&lt;=-10,-10,BK94+ER95)))</f>
        <v/>
      </c>
      <c r="BL95" s="80" t="str">
        <f t="shared" si="134"/>
        <v/>
      </c>
      <c r="BM95" s="70" t="str">
        <f t="shared" si="135"/>
        <v/>
      </c>
      <c r="BN95" s="81" t="str">
        <f>IF(M95="","",IF(BN94+ES95&gt;=10,10,IF(BN94+ES95&lt;=-10,-10,BN94+ES95)))</f>
        <v/>
      </c>
      <c r="BO95" s="80" t="str">
        <f t="shared" si="136"/>
        <v/>
      </c>
      <c r="BP95" s="70" t="str">
        <f t="shared" si="137"/>
        <v/>
      </c>
      <c r="BQ95" s="81" t="str">
        <f>IF(M95="","",IF(BQ94+ET95&gt;=10,10,IF(BQ94+ET95&lt;=-10,-10,BQ94+ET95)))</f>
        <v/>
      </c>
      <c r="BR95" s="80" t="str">
        <f t="shared" si="138"/>
        <v/>
      </c>
      <c r="BS95" s="70" t="str">
        <f t="shared" si="139"/>
        <v/>
      </c>
      <c r="BT95" s="81" t="str">
        <f>IF(M95="","",IF(BT94+EU95&gt;=10,10,IF(BT94+EU95&lt;=-10,-10,BT94+EU95)))</f>
        <v/>
      </c>
      <c r="BU95" s="80" t="str">
        <f t="shared" si="140"/>
        <v/>
      </c>
      <c r="BV95" s="70" t="str">
        <f t="shared" si="141"/>
        <v/>
      </c>
      <c r="BW95" s="81" t="str">
        <f>IF(M95="","",IF(BW94+EV95&gt;=10,10,IF(BW94+EV95&lt;=-10,-10,BW94+EV95)))</f>
        <v/>
      </c>
      <c r="BX95" s="70">
        <f t="shared" si="142"/>
        <v>0</v>
      </c>
      <c r="BY95" s="70">
        <f t="shared" si="143"/>
        <v>0</v>
      </c>
      <c r="BZ95" s="72"/>
      <c r="CA95" s="80" t="str">
        <f t="shared" si="144"/>
        <v/>
      </c>
      <c r="CB95" s="70" t="str">
        <f t="shared" si="145"/>
        <v/>
      </c>
      <c r="CC95" s="70" t="str">
        <f t="shared" si="146"/>
        <v/>
      </c>
      <c r="CD95" s="70" t="str">
        <f t="shared" si="147"/>
        <v/>
      </c>
      <c r="CE95" s="70" t="str">
        <f t="shared" si="148"/>
        <v/>
      </c>
      <c r="CF95" s="70" t="str">
        <f t="shared" si="149"/>
        <v/>
      </c>
      <c r="CG95" s="70" t="str">
        <f t="shared" si="150"/>
        <v/>
      </c>
      <c r="CH95" s="70" t="str">
        <f t="shared" si="151"/>
        <v/>
      </c>
      <c r="CI95" s="70" t="str">
        <f t="shared" si="152"/>
        <v/>
      </c>
      <c r="CJ95" s="70" t="str">
        <f t="shared" si="153"/>
        <v/>
      </c>
      <c r="CK95" s="70" t="str">
        <f t="shared" si="154"/>
        <v/>
      </c>
      <c r="CL95" s="70" t="str">
        <f t="shared" si="155"/>
        <v/>
      </c>
      <c r="CM95" s="70" t="str">
        <f t="shared" si="156"/>
        <v/>
      </c>
      <c r="CN95" s="70" t="str">
        <f t="shared" si="157"/>
        <v/>
      </c>
      <c r="CO95" s="70" t="str">
        <f t="shared" si="158"/>
        <v/>
      </c>
      <c r="CP95" s="70" t="str">
        <f t="shared" si="159"/>
        <v/>
      </c>
      <c r="CQ95" s="72" t="str">
        <f t="shared" si="160"/>
        <v/>
      </c>
      <c r="CR95" s="9">
        <v>95</v>
      </c>
      <c r="CS95" s="32">
        <f t="shared" si="174"/>
        <v>90</v>
      </c>
      <c r="CT95" s="9" t="str" cm="1">
        <f t="array" ref="CT95">IFERROR(INDEX($CA$4:$CQ$4,_xlfn.AGGREGATE(15,6,COLUMN($CA$4:$CQ$4)-COLUMN($BZ$1)/($CA$95:$CQ$95=MAX($CA$95:$CQ$95)),COLUMNS(CQ$4:$CQ4))),"")</f>
        <v/>
      </c>
      <c r="CU95" s="4" t="str" cm="1">
        <f t="array" ref="CU95">IFERROR(INDEX($CA$4:$CQ$4,_xlfn.AGGREGATE(15,6,COLUMN($CA$4:$CQ$4)-COLUMN($BZ$1)/($CA$95:$CQ$95=MAX($CA$95:$CQ$95)),COLUMNS($CQ$4:CR4))),"")</f>
        <v/>
      </c>
      <c r="CV95" s="4" t="str" cm="1">
        <f t="array" ref="CV95">IFERROR(INDEX($CA$4:$CQ$4,_xlfn.AGGREGATE(15,6,COLUMN($CA$4:$CQ$4)-COLUMN($BZ$1)/($CA$95:$CQ$95=MAX($CA$95:$CQ$95)),COLUMNS($CQ$4:CS4))),"")</f>
        <v/>
      </c>
      <c r="CW95" s="8" t="str" cm="1">
        <f t="array" ref="CW95">IFERROR(INDEX($CA$4:$CQ$4,_xlfn.AGGREGATE(15,6,COLUMN($CA$4:$CQ$4)-COLUMN($BZ$1)/($CA$95:$CQ$95=MAX($CA$95:$CQ$95)),COLUMNS($CQ$4:CT4))),"")</f>
        <v/>
      </c>
      <c r="CX95" s="106" t="str">
        <f t="shared" ca="1" si="169"/>
        <v/>
      </c>
      <c r="CY95" s="4" t="str">
        <f t="shared" ca="1" si="170"/>
        <v>R</v>
      </c>
      <c r="CZ95" s="4" t="str">
        <f t="shared" ca="1" si="173"/>
        <v/>
      </c>
      <c r="DA95" s="8"/>
      <c r="DB95" s="9" t="str">
        <f>IFERROR(VLOOKUP(CT95,General!R:S,2,FALSE),"")</f>
        <v/>
      </c>
      <c r="DC95" s="4" t="str">
        <f>IFERROR(VLOOKUP(CU95,General!R:S,2,FALSE),"")</f>
        <v/>
      </c>
      <c r="DD95" s="4" t="str">
        <f>IFERROR(VLOOKUP(CV95,General!R:S,2,FALSE),"")</f>
        <v/>
      </c>
      <c r="DE95" s="8" t="str">
        <f>IFERROR(VLOOKUP(CW95,General!R:S,2,FALSE),"")</f>
        <v/>
      </c>
      <c r="DF95" s="9">
        <f ca="1">IF(CT95="",-1,COUNTIF(INDIRECT(DB95&amp;$CR$10):INDIRECT(DB95&amp;CR95),"Y"))</f>
        <v>-1</v>
      </c>
      <c r="DG95" s="4">
        <f ca="1">IF(CU95="",-1,COUNTIF(INDIRECT(DC95&amp;$CR$10):INDIRECT(DC95&amp;CR95),"Y"))</f>
        <v>-1</v>
      </c>
      <c r="DH95" s="4">
        <f ca="1">IF(CV95="",-1,COUNTIF(INDIRECT(DD95&amp;$CR$10):INDIRECT(DD95&amp;CR95),"Y"))</f>
        <v>-1</v>
      </c>
      <c r="DI95" s="32">
        <f ca="1">IF(CW95="",-1,COUNTIF(INDIRECT(DE95&amp;$CR$10):INDIRECT(DE95&amp;CR95),"Y"))</f>
        <v>-1</v>
      </c>
      <c r="DJ95" s="9" t="str" cm="1">
        <f t="array" aca="1" ref="DJ95" ca="1">IFERROR(INDEX($CT$95:$CW$95,_xlfn.AGGREGATE(15,6,COLUMN($CT$95:$CW$95)-COLUMN($CS$95)/($DF$95:$DI$95=MAX($DF$95:$DI$95)),COLUMNS($CT$95:CT95))),"")</f>
        <v/>
      </c>
      <c r="DK95" s="9" t="str" cm="1">
        <f t="array" aca="1" ref="DK95" ca="1">IFERROR(INDEX($CT$95:$CW$95,_xlfn.AGGREGATE(15,6,COLUMN($CT$95:$CW$95)-COLUMN($CS$95)/($DF$95:$DI$95=MAX($DF$95:$DI$95)),COLUMNS($CT$95:CU95))),"")</f>
        <v/>
      </c>
      <c r="DL95" s="9" t="str" cm="1">
        <f t="array" aca="1" ref="DL95" ca="1">IFERROR(INDEX($CT$95:$CW$95,_xlfn.AGGREGATE(15,6,COLUMN($CT$95:$CW$95)-COLUMN($CS$95)/($DF$95:$DI$95=MAX($DF$95:$DI$95)),COLUMNS($CT$95:CV95))),"")</f>
        <v/>
      </c>
      <c r="DM95" s="9" t="str" cm="1">
        <f t="array" aca="1" ref="DM95" ca="1">IFERROR(INDEX($CT$95:$CW$95,_xlfn.AGGREGATE(15,6,COLUMN($CT$95:$CW$95)-COLUMN($CS$95)/($DF$95:$DI$95=MAX($DF$95:$DI$95)),COLUMNS($CT$95:CW95))),"")</f>
        <v/>
      </c>
      <c r="DN95" s="117">
        <f t="shared" ca="1" si="171"/>
        <v>4</v>
      </c>
      <c r="DO95" s="32">
        <f t="shared" ca="1" si="172"/>
        <v>0</v>
      </c>
      <c r="DP95" s="8" t="str">
        <f t="shared" ca="1" si="106"/>
        <v/>
      </c>
      <c r="DQ95" s="9" t="str">
        <f t="shared" ca="1" si="102"/>
        <v>T</v>
      </c>
      <c r="DR95" s="4" t="str">
        <f t="shared" ca="1" si="103"/>
        <v>T</v>
      </c>
      <c r="DS95" s="4" t="str">
        <f t="shared" ca="1" si="104"/>
        <v>C</v>
      </c>
      <c r="DT95" s="4" t="str">
        <f t="shared" si="99"/>
        <v/>
      </c>
      <c r="DU95" s="4" t="str">
        <f t="shared" ca="1" si="100"/>
        <v/>
      </c>
      <c r="DV95" s="4" t="str">
        <f t="shared" si="101"/>
        <v/>
      </c>
      <c r="DW95" s="1" t="str">
        <f>IF(M94="","",IF(DQ95="B",IF(M94="P",FQ95,""),IF(M93="B",FQ95,"")))</f>
        <v/>
      </c>
      <c r="DX95" s="1" t="str">
        <f>IF(M94="","",IF(DQ95="B",IF(M94="B",FQ95,""),IF(M93="P",FQ95,"")))</f>
        <v/>
      </c>
      <c r="DY95" s="1" t="str">
        <f>IF(M94="","",IF(DR95="C",IF(M94="B",FS95,""),IF(M93="B",FS95,"")))</f>
        <v/>
      </c>
      <c r="DZ95" s="1" t="str">
        <f>IF(M94="","",IF(DR95="C",IF(M94="P",FS95,""),IF(M93="P",FS95,"")))</f>
        <v/>
      </c>
      <c r="EA95" s="1" t="str">
        <f>IF(M94="","",IF(AND(DW95="L5",DZ95="L5",FG95=""),"L0",FF95))</f>
        <v/>
      </c>
      <c r="EB95" s="1" t="str">
        <f>IF(M94="","",IF(AND(DX95="L5",DZ95="L5",FF95=""),"L0",FG95))</f>
        <v/>
      </c>
      <c r="EC95" s="1">
        <f>IF(D95="",0,IF(OR(D95="B",D95="XB"),1,INT(RIGHT(D95))))+IF(I95="",0,IF(OR(I95="B",I95="XB"),1,INT(RIGHT(I95))))+IF(P95="",0,IF(OR(P95="B",P95="XB"),1,INT(RIGHT(P95))))</f>
        <v>0</v>
      </c>
      <c r="ED95" s="1">
        <f>IF(E95="",0,IF(OR(E95="B",E95="XB"),1,INT(RIGHT(E95))))+IF(J95="",0,IF(OR(J95="B",J95="XB"),1,INT(RIGHT(J95))))+IF(Q95="",0,IF(OR(Q95="B",Q95="XB"),1,INT(RIGHT(Q95))))</f>
        <v>0</v>
      </c>
      <c r="EE95" s="9" t="str">
        <f>IF(M95="","",IF(EE94+EF95&gt;=10,10,IF(EE94+EF95&lt;=-10,-10,EE94+EF95)))</f>
        <v/>
      </c>
      <c r="EF95" s="4">
        <f>IF(Z95="",0,IFERROR(VLOOKUP(Z90&amp;Z91&amp;Z92&amp;Z93&amp;Z94&amp;Z95,General!I:J,2,FALSE),0))</f>
        <v>0</v>
      </c>
      <c r="EG95" s="4">
        <f>IF(AC95="",0,IFERROR(VLOOKUP(AC90&amp;AC91&amp;AC92&amp;AC93&amp;AC94&amp;AC95,General!I:J,2,FALSE),0))</f>
        <v>0</v>
      </c>
      <c r="EH95" s="4">
        <f>IF(AF95="",0,IFERROR(VLOOKUP(AF90&amp;AF91&amp;AF92&amp;AF93&amp;AF94&amp;AF95,General!I:J,2,FALSE),0))</f>
        <v>0</v>
      </c>
      <c r="EI95" s="4">
        <f>IF(AI95="",0,IFERROR(VLOOKUP(AI90&amp;AI91&amp;AI92&amp;AI93&amp;AI94&amp;AI95,General!I:J,2,FALSE),0))</f>
        <v>0</v>
      </c>
      <c r="EJ95" s="4">
        <f>IF(AL95="",0,IFERROR(VLOOKUP(AL90&amp;AL91&amp;AL92&amp;AL93&amp;AL94&amp;AL95,General!I:J,2,FALSE),0))</f>
        <v>0</v>
      </c>
      <c r="EK95" s="4">
        <f>IF(AO95="",0,IFERROR(VLOOKUP(AO90&amp;AO91&amp;AO92&amp;AO93&amp;AO94&amp;AO95,General!I:J,2,FALSE),0))</f>
        <v>0</v>
      </c>
      <c r="EL95" s="4">
        <f>IF(AR95="",0,IFERROR(VLOOKUP(AR90&amp;AR91&amp;AR92&amp;AR93&amp;AR94&amp;AR95,General!I:J,2,FALSE),0))</f>
        <v>0</v>
      </c>
      <c r="EM95" s="4">
        <f>IF(AU95="",0,IFERROR(VLOOKUP(AU90&amp;AU91&amp;AU92&amp;AU93&amp;AU94&amp;AU95,General!I:J,2,FALSE),0))</f>
        <v>0</v>
      </c>
      <c r="EN95" s="4">
        <f>IF(AX95="",0,IFERROR(VLOOKUP(AX90&amp;AX91&amp;AX92&amp;AX93&amp;AX94&amp;AX95,General!I:J,2,FALSE),0))</f>
        <v>0</v>
      </c>
      <c r="EO95" s="4">
        <f>IF(BA95="",0,IFERROR(VLOOKUP(BA90&amp;BA91&amp;BA92&amp;BA93&amp;BA94&amp;BA95,General!I:J,2,FALSE),0))</f>
        <v>0</v>
      </c>
      <c r="EP95" s="4">
        <f>IF(BD95="",0,IFERROR(VLOOKUP(BD90&amp;BD91&amp;BD92&amp;BD93&amp;BD94&amp;BD95,General!I:J,2,FALSE),0))</f>
        <v>0</v>
      </c>
      <c r="EQ95" s="4">
        <f>IF(BG95="",0,IFERROR(VLOOKUP(BG90&amp;BG91&amp;BG92&amp;BG93&amp;BG94&amp;BG95,General!I:J,2,FALSE),0))</f>
        <v>0</v>
      </c>
      <c r="ER95" s="4">
        <f>IF(BJ95="",0,IFERROR(VLOOKUP(BJ90&amp;BJ91&amp;BJ92&amp;BJ93&amp;BJ94&amp;BJ95,General!I:J,2,FALSE),0))</f>
        <v>0</v>
      </c>
      <c r="ES95" s="4">
        <f>IF(BM95="",0,IFERROR(VLOOKUP(BM90&amp;BM91&amp;BM92&amp;BM93&amp;BM94&amp;BM95,General!I:J,2,FALSE),0))</f>
        <v>0</v>
      </c>
      <c r="ET95" s="4">
        <f>IF(BP95="",0,IFERROR(VLOOKUP(BP90&amp;BP91&amp;BP92&amp;BP93&amp;BP94&amp;BP95,General!I:J,2,FALSE),0))</f>
        <v>0</v>
      </c>
      <c r="EU95" s="4">
        <f>IF(BS95="",0,IFERROR(VLOOKUP(BS90&amp;BS91&amp;BS92&amp;BS93&amp;BS94&amp;BS95,General!I:J,2,FALSE),0))</f>
        <v>0</v>
      </c>
      <c r="EV95" s="8">
        <f>IF(BV95="",0,IFERROR(VLOOKUP(BV90&amp;BV91&amp;BV92&amp;BV93&amp;BV94&amp;BV95,General!I:J,2,FALSE),0))</f>
        <v>0</v>
      </c>
      <c r="EW95" s="1" t="str">
        <f>IF(M94="","",IF(FE94="R","S",IF(EW94="S","C",IF(S94&gt;=0,"S","C"))))</f>
        <v/>
      </c>
      <c r="EX95" s="1" t="str">
        <f>IF(OR(F91&amp;F92&amp;F93="WLW",F92&amp;F93="WW"),"Y","N")</f>
        <v>N</v>
      </c>
      <c r="EY95" s="1" t="str">
        <f ca="1">IF(OR(K91&amp;K92&amp;K93="WLW",K92&amp;K93="WW"),"Y","N")</f>
        <v>N</v>
      </c>
      <c r="EZ95" s="1" t="str">
        <f>IF(OR(R91&amp;R92&amp;R93="WLW",R92&amp;R93="WW"),"Y","N")</f>
        <v>N</v>
      </c>
      <c r="FA95" s="1" t="str">
        <f>IF(M94="","",IF(EW95="S",1,FA94+1))</f>
        <v/>
      </c>
      <c r="FB95" s="14" t="str">
        <f ca="1">IF(FB94="Y","N",IF(M94="","",(IF(AND(F94&amp;F95="WW",OR(EW94&amp;EW95="SC",EW94&amp;EW95="CC")),"Y",IF(AND(F93&amp;F94&amp;F95="WLW",FQ95&lt;&gt;"B",OR(EW93&amp;EW94&amp;EW95="SCC",EW93&amp;EW94&amp;EW95="CCC")),"Y","N")))))</f>
        <v/>
      </c>
      <c r="FC95" s="1" t="str">
        <f ca="1">IF(FC94="Y","N",IF(M94="","",IF(AND(K94&amp;K95="WW",OR(EW94&amp;EW95="SC",EW94&amp;EW95="CC")),"Y",IF(AND(K93&amp;K94&amp;K95="WLW",FS95&lt;&gt;"B",OR(EW93&amp;EW94&amp;EW95="SCC",EW93&amp;EW94&amp;EW95="CCC")),"Y","N"))))</f>
        <v/>
      </c>
      <c r="FD95" s="1" t="str">
        <f ca="1">IF(FD94="Y","N",IF(M94="","",IF(AND(R94&amp;R95="WW",OR(EW94&amp;EW95="SC",EW94&amp;EW95="CC")),"Y",IF(AND(R93&amp;R94&amp;R95="WLW",FU95&lt;&gt;"B",OR(EW93&amp;EW94&amp;EW95="SCC",EW93&amp;EW94&amp;EW95="CCC")),"Y","N"))))</f>
        <v/>
      </c>
      <c r="FE95" s="1" t="str">
        <f>IF(M94="","",IF(AND(S95&lt;0,FA95&gt;2,S95&gt;=(2-FA95)),"R","N"))</f>
        <v/>
      </c>
      <c r="FF95" s="1" t="str">
        <f>IF(M94="","",IF(DS95="B",IF(M94="P",FU95,""),IF(M94="B",FU95,"")))</f>
        <v/>
      </c>
      <c r="FG95" s="1" t="str">
        <f>IF(M94="","",IF(DS95="B",IF(M94="B",FU95,""),IF(M94="P",FU95,"")))</f>
        <v/>
      </c>
      <c r="FH95" s="1" t="str">
        <f>IF(M95="P",IF(FH94="",1,FH94+1),"")</f>
        <v/>
      </c>
      <c r="FI95" s="1" t="str">
        <f>IF(M95="B",IF(FI94="",1,FI94+1),"")</f>
        <v/>
      </c>
      <c r="FJ95" s="1" t="str">
        <f t="shared" si="92"/>
        <v>00000</v>
      </c>
      <c r="FK95" s="1" t="str">
        <f t="shared" si="93"/>
        <v>00000</v>
      </c>
      <c r="FL95" s="1" t="str">
        <f t="shared" si="94"/>
        <v>000000</v>
      </c>
      <c r="FM95" s="1" t="str">
        <f t="shared" si="95"/>
        <v>000000</v>
      </c>
      <c r="FN95" s="1" t="str">
        <f t="shared" si="96"/>
        <v>B</v>
      </c>
      <c r="FO95" s="1" t="str">
        <f t="shared" si="161"/>
        <v>B</v>
      </c>
      <c r="FP95" s="1" t="str">
        <f>IF(DW94="",DX94,DW94)&amp;F94</f>
        <v/>
      </c>
      <c r="FQ95" s="1">
        <f t="shared" ca="1" si="162"/>
        <v>0</v>
      </c>
      <c r="FR95" s="1" t="str">
        <f ca="1">IF(DY94="",DZ94,DY94)&amp;K94</f>
        <v/>
      </c>
      <c r="FS95" s="1">
        <f t="shared" ca="1" si="163"/>
        <v>0</v>
      </c>
      <c r="FT95" s="1" t="str">
        <f>IF(EA94="",EB94,EA94)&amp;R94</f>
        <v/>
      </c>
      <c r="FU95" s="1">
        <f t="shared" ca="1" si="164"/>
        <v>0</v>
      </c>
      <c r="FV95" s="1" t="str">
        <f t="shared" ca="1" si="165"/>
        <v>0</v>
      </c>
      <c r="FW95" s="1" t="str">
        <f t="shared" ca="1" si="166"/>
        <v>0</v>
      </c>
      <c r="FX95" s="1" t="str">
        <f t="shared" ca="1" si="167"/>
        <v>0</v>
      </c>
      <c r="GA95" s="1">
        <f>General!A93</f>
        <v>0</v>
      </c>
      <c r="GB95" s="1">
        <f>General!B93</f>
        <v>0</v>
      </c>
      <c r="GC95" s="1">
        <f>General!C93</f>
        <v>0</v>
      </c>
      <c r="GD95" s="1">
        <f>General!D93</f>
        <v>0</v>
      </c>
      <c r="GF95" s="1" t="str">
        <f>General!F93</f>
        <v>LWWWWL</v>
      </c>
      <c r="GG95" s="1">
        <f>General!G93</f>
        <v>-1</v>
      </c>
    </row>
    <row r="96" spans="1:189" ht="15.75" thickBot="1">
      <c r="A96" s="1">
        <v>87</v>
      </c>
      <c r="B96" s="9" t="str">
        <f>IF(M95="","",IF(EC96=ED96,"NB",IF(EC96&gt;ED96,"P"&amp;(EC96-ED96),"B"&amp;(ED96-EC96))))</f>
        <v/>
      </c>
      <c r="C96" s="49" t="str">
        <f t="shared" ca="1" si="98"/>
        <v/>
      </c>
      <c r="D96" s="44" t="str">
        <f t="shared" si="107"/>
        <v/>
      </c>
      <c r="E96" s="45" t="str">
        <f t="shared" si="108"/>
        <v/>
      </c>
      <c r="F96" s="8" t="str">
        <f t="shared" si="105"/>
        <v/>
      </c>
      <c r="H96" s="52"/>
      <c r="I96" s="44"/>
      <c r="J96" s="25" t="str">
        <f t="shared" si="109"/>
        <v/>
      </c>
      <c r="K96" s="13" t="str">
        <f t="shared" ca="1" si="110"/>
        <v/>
      </c>
      <c r="L96" s="30"/>
      <c r="M96" s="16"/>
      <c r="O96" s="9" t="str">
        <f>IF(M95="","",VLOOKUP(CZ96,General!U:V,2,FALSE))</f>
        <v/>
      </c>
      <c r="P96" s="12" t="str">
        <f>IF(M95="","",IF(W96="P",FU96,""))</f>
        <v/>
      </c>
      <c r="Q96" s="25" t="str">
        <f>IF(M95="","",IF(W96="B",FU96,""))</f>
        <v/>
      </c>
      <c r="R96" s="43" t="str">
        <f t="shared" si="111"/>
        <v/>
      </c>
      <c r="S96" s="43">
        <f t="shared" ca="1" si="112"/>
        <v>-1</v>
      </c>
      <c r="T96" s="56" t="str">
        <f>IF(M95="","",IF(EW96="S","",IF(S96&gt;=0,S96,IF(FE96="R",S96,""))))</f>
        <v/>
      </c>
      <c r="U96" s="43" t="str">
        <f>IF(M96="","",IF(T96="",SUM($T$5:$T96)+S96,SUM($T$5:$T96)))</f>
        <v/>
      </c>
      <c r="V96" s="67" t="str">
        <f t="shared" si="97"/>
        <v/>
      </c>
      <c r="W96" s="80" t="str" cm="1">
        <f t="array" aca="1" ref="W96" ca="1">IF(M95="","",INDIRECT(CZ96&amp; CR96))</f>
        <v/>
      </c>
      <c r="X96" s="72" t="str" cm="1">
        <f t="array" aca="1" ref="X96" ca="1">IF(M95="","",INDIRECT(VLOOKUP(CZ96,General!R:T,3,FALSE) &amp; CR96))</f>
        <v/>
      </c>
      <c r="Y96" s="80" t="str">
        <f>IF(M95="","",FN96)</f>
        <v/>
      </c>
      <c r="Z96" s="70" t="str">
        <f t="shared" si="113"/>
        <v/>
      </c>
      <c r="AA96" s="81" t="str">
        <f>IF(M96="","",IF(EE95+EF96&gt;=10,10,IF(EE95+EF96&lt;=-10,-10,EE95+EF96)))</f>
        <v/>
      </c>
      <c r="AB96" s="80" t="str">
        <f>IF(M95="","",IF(FN96="B","P","B"))</f>
        <v/>
      </c>
      <c r="AC96" s="70" t="str">
        <f t="shared" si="114"/>
        <v/>
      </c>
      <c r="AD96" s="81" t="str">
        <f>IF(M96="","",IF(AD95+EG96&gt;=10,10,IF(AD95+EG96&lt;=-10,-10,AD95+EG96)))</f>
        <v/>
      </c>
      <c r="AE96" s="80" t="str">
        <f>IF(M95="","",FO96)</f>
        <v/>
      </c>
      <c r="AF96" s="70" t="str">
        <f t="shared" si="115"/>
        <v/>
      </c>
      <c r="AG96" s="81" t="str">
        <f>IF(M96="","",IF(AG95+EH96&gt;=10,10,IF(AG95+EH96&lt;=-10,-10,AG95+EH96)))</f>
        <v/>
      </c>
      <c r="AH96" s="80" t="str">
        <f>IF(M95="","",IF(FO96="B","P","B"))</f>
        <v/>
      </c>
      <c r="AI96" s="70" t="str">
        <f t="shared" si="116"/>
        <v/>
      </c>
      <c r="AJ96" s="81" t="str">
        <f>IF(M96="","",IF(AJ95+EI96&gt;=10,10,IF(AJ95+EI96&lt;=-10,-10,AJ95+EI96)))</f>
        <v/>
      </c>
      <c r="AK96" s="80" t="str">
        <f t="shared" si="168"/>
        <v/>
      </c>
      <c r="AL96" s="70" t="str">
        <f t="shared" si="117"/>
        <v/>
      </c>
      <c r="AM96" s="81" t="str">
        <f>IF(M96="","",IF(AM95+EJ96&gt;=10,10,IF(AM95+EJ96&lt;=-10,-10,AM95+EJ96)))</f>
        <v/>
      </c>
      <c r="AN96" s="80" t="str">
        <f t="shared" si="118"/>
        <v/>
      </c>
      <c r="AO96" s="70" t="str">
        <f t="shared" si="119"/>
        <v/>
      </c>
      <c r="AP96" s="81" t="str">
        <f>IF(M96="","",IF(AP95+EK96&gt;=10,10,IF(AP95+EK96&lt;=-10,-10,AP95+EK96)))</f>
        <v/>
      </c>
      <c r="AQ96" s="80" t="str">
        <f t="shared" si="120"/>
        <v/>
      </c>
      <c r="AR96" s="70" t="str">
        <f t="shared" si="121"/>
        <v/>
      </c>
      <c r="AS96" s="81" t="str">
        <f>IF(M96="","",IF(AS95+EL96&gt;=10,10,IF(AS95+EL96&lt;=-10,-10,AS95+EL96)))</f>
        <v/>
      </c>
      <c r="AT96" s="80" t="str">
        <f t="shared" si="122"/>
        <v/>
      </c>
      <c r="AU96" s="70" t="str">
        <f t="shared" si="123"/>
        <v/>
      </c>
      <c r="AV96" s="81" t="str">
        <f>IF(M96="","",IF(AV95+EM96&gt;=10,10,IF(AV95+EM96&lt;=-10,-10,AV95+EM96)))</f>
        <v/>
      </c>
      <c r="AW96" s="80" t="str">
        <f t="shared" si="124"/>
        <v/>
      </c>
      <c r="AX96" s="70" t="str">
        <f t="shared" si="125"/>
        <v/>
      </c>
      <c r="AY96" s="81" t="str">
        <f>IF(M96="","",IF(AY95+EN96&gt;=10,10,IF(AY95+EN96&lt;=-10,-10,AY95+EN96)))</f>
        <v/>
      </c>
      <c r="AZ96" s="80" t="str">
        <f t="shared" si="126"/>
        <v/>
      </c>
      <c r="BA96" s="70" t="str">
        <f t="shared" si="127"/>
        <v/>
      </c>
      <c r="BB96" s="81" t="str">
        <f>IF(M96="","",IF(BB95+EO96&gt;=10,10,IF(BB95+EO96&lt;=-10,-10,BB95+EO96)))</f>
        <v/>
      </c>
      <c r="BC96" s="80" t="str">
        <f t="shared" si="128"/>
        <v/>
      </c>
      <c r="BD96" s="70" t="str">
        <f t="shared" si="129"/>
        <v/>
      </c>
      <c r="BE96" s="81" t="str">
        <f>IF(M96="","",IF(BE95+EP96&gt;=10,10,IF(BE95+EP96&lt;=-10,-10,BE95+EP96)))</f>
        <v/>
      </c>
      <c r="BF96" s="80" t="str">
        <f t="shared" si="130"/>
        <v/>
      </c>
      <c r="BG96" s="70" t="str">
        <f t="shared" si="131"/>
        <v/>
      </c>
      <c r="BH96" s="81" t="str">
        <f>IF(M96="","",IF(BH95+EQ96&gt;=10,10,IF(BH95+EQ96&lt;=-10,-10,BH95+EQ96)))</f>
        <v/>
      </c>
      <c r="BI96" s="80" t="str">
        <f t="shared" si="132"/>
        <v/>
      </c>
      <c r="BJ96" s="70" t="str">
        <f t="shared" si="133"/>
        <v/>
      </c>
      <c r="BK96" s="81" t="str">
        <f>IF(M96="","",IF(BK95+ER96&gt;=10,10,IF(BK95+ER96&lt;=-10,-10,BK95+ER96)))</f>
        <v/>
      </c>
      <c r="BL96" s="80" t="str">
        <f t="shared" si="134"/>
        <v/>
      </c>
      <c r="BM96" s="70" t="str">
        <f t="shared" si="135"/>
        <v/>
      </c>
      <c r="BN96" s="81" t="str">
        <f>IF(M96="","",IF(BN95+ES96&gt;=10,10,IF(BN95+ES96&lt;=-10,-10,BN95+ES96)))</f>
        <v/>
      </c>
      <c r="BO96" s="80" t="str">
        <f t="shared" si="136"/>
        <v/>
      </c>
      <c r="BP96" s="70" t="str">
        <f t="shared" si="137"/>
        <v/>
      </c>
      <c r="BQ96" s="81" t="str">
        <f>IF(M96="","",IF(BQ95+ET96&gt;=10,10,IF(BQ95+ET96&lt;=-10,-10,BQ95+ET96)))</f>
        <v/>
      </c>
      <c r="BR96" s="80" t="str">
        <f t="shared" si="138"/>
        <v/>
      </c>
      <c r="BS96" s="70" t="str">
        <f t="shared" si="139"/>
        <v/>
      </c>
      <c r="BT96" s="81" t="str">
        <f>IF(M96="","",IF(BT95+EU96&gt;=10,10,IF(BT95+EU96&lt;=-10,-10,BT95+EU96)))</f>
        <v/>
      </c>
      <c r="BU96" s="80" t="str">
        <f t="shared" si="140"/>
        <v/>
      </c>
      <c r="BV96" s="70" t="str">
        <f t="shared" si="141"/>
        <v/>
      </c>
      <c r="BW96" s="81" t="str">
        <f>IF(M96="","",IF(BW95+EV96&gt;=10,10,IF(BW95+EV96&lt;=-10,-10,BW95+EV96)))</f>
        <v/>
      </c>
      <c r="BX96" s="70">
        <f t="shared" si="142"/>
        <v>0</v>
      </c>
      <c r="BY96" s="70">
        <f t="shared" si="143"/>
        <v>0</v>
      </c>
      <c r="BZ96" s="72"/>
      <c r="CA96" s="80" t="str">
        <f t="shared" si="144"/>
        <v/>
      </c>
      <c r="CB96" s="70" t="str">
        <f t="shared" si="145"/>
        <v/>
      </c>
      <c r="CC96" s="70" t="str">
        <f t="shared" si="146"/>
        <v/>
      </c>
      <c r="CD96" s="70" t="str">
        <f t="shared" si="147"/>
        <v/>
      </c>
      <c r="CE96" s="70" t="str">
        <f t="shared" si="148"/>
        <v/>
      </c>
      <c r="CF96" s="70" t="str">
        <f t="shared" si="149"/>
        <v/>
      </c>
      <c r="CG96" s="70" t="str">
        <f t="shared" si="150"/>
        <v/>
      </c>
      <c r="CH96" s="70" t="str">
        <f t="shared" si="151"/>
        <v/>
      </c>
      <c r="CI96" s="70" t="str">
        <f t="shared" si="152"/>
        <v/>
      </c>
      <c r="CJ96" s="70" t="str">
        <f t="shared" si="153"/>
        <v/>
      </c>
      <c r="CK96" s="70" t="str">
        <f t="shared" si="154"/>
        <v/>
      </c>
      <c r="CL96" s="70" t="str">
        <f t="shared" si="155"/>
        <v/>
      </c>
      <c r="CM96" s="70" t="str">
        <f t="shared" si="156"/>
        <v/>
      </c>
      <c r="CN96" s="70" t="str">
        <f t="shared" si="157"/>
        <v/>
      </c>
      <c r="CO96" s="70" t="str">
        <f t="shared" si="158"/>
        <v/>
      </c>
      <c r="CP96" s="70" t="str">
        <f t="shared" si="159"/>
        <v/>
      </c>
      <c r="CQ96" s="72" t="str">
        <f t="shared" si="160"/>
        <v/>
      </c>
      <c r="CR96" s="9">
        <v>96</v>
      </c>
      <c r="CS96" s="32">
        <f t="shared" si="174"/>
        <v>91</v>
      </c>
      <c r="CT96" s="9" t="str" cm="1">
        <f t="array" ref="CT96">IFERROR(INDEX($CA$4:$CQ$4,_xlfn.AGGREGATE(15,6,COLUMN($CA$4:$CQ$4)-COLUMN($BZ$1)/($CA$96:$CQ$96=MAX($CA$96:$CQ$96)),COLUMNS(CQ$4:$CQ4))),"")</f>
        <v/>
      </c>
      <c r="CU96" s="4" t="str" cm="1">
        <f t="array" ref="CU96">IFERROR(INDEX($CA$4:$CQ$4,_xlfn.AGGREGATE(15,6,COLUMN($CA$4:$CQ$4)-COLUMN($BZ$1)/($CA$96:$CQ$96=MAX($CA$96:$CQ$96)),COLUMNS($CQ$4:CR4))),"")</f>
        <v/>
      </c>
      <c r="CV96" s="4" t="str" cm="1">
        <f t="array" ref="CV96">IFERROR(INDEX($CA$4:$CQ$4,_xlfn.AGGREGATE(15,6,COLUMN($CA$4:$CQ$4)-COLUMN($BZ$1)/($CA$96:$CQ$96=MAX($CA$96:$CQ$96)),COLUMNS($CQ$4:CS4))),"")</f>
        <v/>
      </c>
      <c r="CW96" s="8" t="str" cm="1">
        <f t="array" ref="CW96">IFERROR(INDEX($CA$4:$CQ$4,_xlfn.AGGREGATE(15,6,COLUMN($CA$4:$CQ$4)-COLUMN($BZ$1)/($CA$96:$CQ$96=MAX($CA$96:$CQ$96)),COLUMNS($CQ$4:CT4))),"")</f>
        <v/>
      </c>
      <c r="CX96" s="106" t="str">
        <f t="shared" ca="1" si="169"/>
        <v/>
      </c>
      <c r="CY96" s="4" t="str">
        <f t="shared" ca="1" si="170"/>
        <v>R</v>
      </c>
      <c r="CZ96" s="4" t="str">
        <f t="shared" ca="1" si="173"/>
        <v/>
      </c>
      <c r="DA96" s="8">
        <f>IF(DA91=4,1,DA91+1)</f>
        <v>2</v>
      </c>
      <c r="DB96" s="9" t="str">
        <f>IFERROR(VLOOKUP(CT96,General!R:S,2,FALSE),"")</f>
        <v/>
      </c>
      <c r="DC96" s="4" t="str">
        <f>IFERROR(VLOOKUP(CU96,General!R:S,2,FALSE),"")</f>
        <v/>
      </c>
      <c r="DD96" s="4" t="str">
        <f>IFERROR(VLOOKUP(CV96,General!R:S,2,FALSE),"")</f>
        <v/>
      </c>
      <c r="DE96" s="8" t="str">
        <f>IFERROR(VLOOKUP(CW96,General!R:S,2,FALSE),"")</f>
        <v/>
      </c>
      <c r="DF96" s="9">
        <f ca="1">IF(CT96="",-1,COUNTIF(INDIRECT(DB96&amp;$CR$10):INDIRECT(DB96&amp;CR96),"Y"))</f>
        <v>-1</v>
      </c>
      <c r="DG96" s="4">
        <f ca="1">IF(CU96="",-1,COUNTIF(INDIRECT(DC96&amp;$CR$10):INDIRECT(DC96&amp;CR96),"Y"))</f>
        <v>-1</v>
      </c>
      <c r="DH96" s="4">
        <f ca="1">IF(CV96="",-1,COUNTIF(INDIRECT(DD96&amp;$CR$10):INDIRECT(DD96&amp;CR96),"Y"))</f>
        <v>-1</v>
      </c>
      <c r="DI96" s="32">
        <f ca="1">IF(CW96="",-1,COUNTIF(INDIRECT(DE96&amp;$CR$10):INDIRECT(DE96&amp;CR96),"Y"))</f>
        <v>-1</v>
      </c>
      <c r="DJ96" s="9" t="str" cm="1">
        <f t="array" aca="1" ref="DJ96" ca="1">IFERROR(INDEX($CT$96:$CW$96,_xlfn.AGGREGATE(15,6,COLUMN($CT$96:$CW$96)-COLUMN($CS$96)/($DF$96:$DI$96=MAX($DF$96:$DI$96)),COLUMNS($CT$96:CT96))),"")</f>
        <v/>
      </c>
      <c r="DK96" s="9" t="str" cm="1">
        <f t="array" aca="1" ref="DK96" ca="1">IFERROR(INDEX($CT$96:$CW$96,_xlfn.AGGREGATE(15,6,COLUMN($CT$96:$CW$96)-COLUMN($CS$96)/($DF$96:$DI$96=MAX($DF$96:$DI$96)),COLUMNS($CT$96:CU96))),"")</f>
        <v/>
      </c>
      <c r="DL96" s="9" t="str" cm="1">
        <f t="array" aca="1" ref="DL96" ca="1">IFERROR(INDEX($CT$96:$CW$96,_xlfn.AGGREGATE(15,6,COLUMN($CT$96:$CW$96)-COLUMN($CS$96)/($DF$96:$DI$96=MAX($DF$96:$DI$96)),COLUMNS($CT$96:CV96))),"")</f>
        <v/>
      </c>
      <c r="DM96" s="9" t="str" cm="1">
        <f t="array" aca="1" ref="DM96" ca="1">IFERROR(INDEX($CT$96:$CW$96,_xlfn.AGGREGATE(15,6,COLUMN($CT$96:$CW$96)-COLUMN($CS$96)/($DF$96:$DI$96=MAX($DF$96:$DI$96)),COLUMNS($CT$96:CW96))),"")</f>
        <v/>
      </c>
      <c r="DN96" s="117">
        <f t="shared" ca="1" si="171"/>
        <v>4</v>
      </c>
      <c r="DO96" s="32">
        <f t="shared" ca="1" si="172"/>
        <v>2</v>
      </c>
      <c r="DP96" s="8" t="str">
        <f t="shared" ca="1" si="106"/>
        <v/>
      </c>
      <c r="DQ96" s="9" t="str">
        <f t="shared" ca="1" si="102"/>
        <v>T</v>
      </c>
      <c r="DR96" s="4" t="str">
        <f t="shared" ca="1" si="103"/>
        <v>T</v>
      </c>
      <c r="DS96" s="4" t="str">
        <f t="shared" ca="1" si="104"/>
        <v>C</v>
      </c>
      <c r="DT96" s="4" t="str">
        <f t="shared" si="99"/>
        <v/>
      </c>
      <c r="DU96" s="4" t="str">
        <f t="shared" ca="1" si="100"/>
        <v/>
      </c>
      <c r="DV96" s="4" t="str">
        <f t="shared" si="101"/>
        <v/>
      </c>
      <c r="DW96" s="1" t="str">
        <f>IF(M95="","",IF(DQ96="B",IF(M95="P",FQ96,""),IF(M94="B",FQ96,"")))</f>
        <v/>
      </c>
      <c r="DX96" s="1" t="str">
        <f>IF(M95="","",IF(DQ96="B",IF(M95="B",FQ96,""),IF(M94="P",FQ96,"")))</f>
        <v/>
      </c>
      <c r="DY96" s="1" t="str">
        <f>IF(M95="","",IF(DR96="C",IF(M95="B",FS96,""),IF(M94="B",FS96,"")))</f>
        <v/>
      </c>
      <c r="DZ96" s="1" t="str">
        <f>IF(M95="","",IF(DR96="C",IF(M95="P",FS96,""),IF(M94="P",FS96,"")))</f>
        <v/>
      </c>
      <c r="EA96" s="1" t="str">
        <f>IF(M95="","",IF(AND(DW96="L5",DZ96="L5",FG96=""),"L0",FF96))</f>
        <v/>
      </c>
      <c r="EB96" s="1" t="str">
        <f>IF(M95="","",IF(AND(DX96="L5",DZ96="L5",FF96=""),"L0",FG96))</f>
        <v/>
      </c>
      <c r="EC96" s="1">
        <f>IF(D96="",0,IF(OR(D96="B",D96="XB"),1,INT(RIGHT(D96))))+IF(I96="",0,IF(OR(I96="B",I96="XB"),1,INT(RIGHT(I96))))+IF(P96="",0,IF(OR(P96="B",P96="XB"),1,INT(RIGHT(P96))))</f>
        <v>0</v>
      </c>
      <c r="ED96" s="1">
        <f>IF(E96="",0,IF(OR(E96="B",E96="XB"),1,INT(RIGHT(E96))))+IF(J96="",0,IF(OR(J96="B",J96="XB"),1,INT(RIGHT(J96))))+IF(Q96="",0,IF(OR(Q96="B",Q96="XB"),1,INT(RIGHT(Q96))))</f>
        <v>0</v>
      </c>
      <c r="EE96" s="9" t="str">
        <f>IF(M96="","",IF(EE95+EF96&gt;=10,10,IF(EE95+EF96&lt;=-10,-10,EE95+EF96)))</f>
        <v/>
      </c>
      <c r="EF96" s="4">
        <f>IF(Z96="",0,IFERROR(VLOOKUP(Z91&amp;Z92&amp;Z93&amp;Z94&amp;Z95&amp;Z96,General!I:J,2,FALSE),0))</f>
        <v>0</v>
      </c>
      <c r="EG96" s="4">
        <f>IF(AC96="",0,IFERROR(VLOOKUP(AC91&amp;AC92&amp;AC93&amp;AC94&amp;AC95&amp;AC96,General!I:J,2,FALSE),0))</f>
        <v>0</v>
      </c>
      <c r="EH96" s="4">
        <f>IF(AF96="",0,IFERROR(VLOOKUP(AF91&amp;AF92&amp;AF93&amp;AF94&amp;AF95&amp;AF96,General!I:J,2,FALSE),0))</f>
        <v>0</v>
      </c>
      <c r="EI96" s="4">
        <f>IF(AI96="",0,IFERROR(VLOOKUP(AI91&amp;AI92&amp;AI93&amp;AI94&amp;AI95&amp;AI96,General!I:J,2,FALSE),0))</f>
        <v>0</v>
      </c>
      <c r="EJ96" s="4">
        <f>IF(AL96="",0,IFERROR(VLOOKUP(AL91&amp;AL92&amp;AL93&amp;AL94&amp;AL95&amp;AL96,General!I:J,2,FALSE),0))</f>
        <v>0</v>
      </c>
      <c r="EK96" s="4">
        <f>IF(AO96="",0,IFERROR(VLOOKUP(AO91&amp;AO92&amp;AO93&amp;AO94&amp;AO95&amp;AO96,General!I:J,2,FALSE),0))</f>
        <v>0</v>
      </c>
      <c r="EL96" s="4">
        <f>IF(AR96="",0,IFERROR(VLOOKUP(AR91&amp;AR92&amp;AR93&amp;AR94&amp;AR95&amp;AR96,General!I:J,2,FALSE),0))</f>
        <v>0</v>
      </c>
      <c r="EM96" s="4">
        <f>IF(AU96="",0,IFERROR(VLOOKUP(AU91&amp;AU92&amp;AU93&amp;AU94&amp;AU95&amp;AU96,General!I:J,2,FALSE),0))</f>
        <v>0</v>
      </c>
      <c r="EN96" s="4">
        <f>IF(AX96="",0,IFERROR(VLOOKUP(AX91&amp;AX92&amp;AX93&amp;AX94&amp;AX95&amp;AX96,General!I:J,2,FALSE),0))</f>
        <v>0</v>
      </c>
      <c r="EO96" s="4">
        <f>IF(BA96="",0,IFERROR(VLOOKUP(BA91&amp;BA92&amp;BA93&amp;BA94&amp;BA95&amp;BA96,General!I:J,2,FALSE),0))</f>
        <v>0</v>
      </c>
      <c r="EP96" s="4">
        <f>IF(BD96="",0,IFERROR(VLOOKUP(BD91&amp;BD92&amp;BD93&amp;BD94&amp;BD95&amp;BD96,General!I:J,2,FALSE),0))</f>
        <v>0</v>
      </c>
      <c r="EQ96" s="4">
        <f>IF(BG96="",0,IFERROR(VLOOKUP(BG91&amp;BG92&amp;BG93&amp;BG94&amp;BG95&amp;BG96,General!I:J,2,FALSE),0))</f>
        <v>0</v>
      </c>
      <c r="ER96" s="4">
        <f>IF(BJ96="",0,IFERROR(VLOOKUP(BJ91&amp;BJ92&amp;BJ93&amp;BJ94&amp;BJ95&amp;BJ96,General!I:J,2,FALSE),0))</f>
        <v>0</v>
      </c>
      <c r="ES96" s="4">
        <f>IF(BM96="",0,IFERROR(VLOOKUP(BM91&amp;BM92&amp;BM93&amp;BM94&amp;BM95&amp;BM96,General!I:J,2,FALSE),0))</f>
        <v>0</v>
      </c>
      <c r="ET96" s="4">
        <f>IF(BP96="",0,IFERROR(VLOOKUP(BP91&amp;BP92&amp;BP93&amp;BP94&amp;BP95&amp;BP96,General!I:J,2,FALSE),0))</f>
        <v>0</v>
      </c>
      <c r="EU96" s="4">
        <f>IF(BS96="",0,IFERROR(VLOOKUP(BS91&amp;BS92&amp;BS93&amp;BS94&amp;BS95&amp;BS96,General!I:J,2,FALSE),0))</f>
        <v>0</v>
      </c>
      <c r="EV96" s="8">
        <f>IF(BV96="",0,IFERROR(VLOOKUP(BV91&amp;BV92&amp;BV93&amp;BV94&amp;BV95&amp;BV96,General!I:J,2,FALSE),0))</f>
        <v>0</v>
      </c>
      <c r="EW96" s="1" t="str">
        <f>IF(M95="","",IF(FE95="R","S",IF(EW95="S","C",IF(S95&gt;=0,"S","C"))))</f>
        <v/>
      </c>
      <c r="EX96" s="1" t="str">
        <f>IF(OR(F92&amp;F93&amp;F94="WLW",F93&amp;F94="WW"),"Y","N")</f>
        <v>N</v>
      </c>
      <c r="EY96" s="1" t="str">
        <f ca="1">IF(OR(K92&amp;K93&amp;K94="WLW",K93&amp;K94="WW"),"Y","N")</f>
        <v>N</v>
      </c>
      <c r="EZ96" s="1" t="str">
        <f>IF(OR(R92&amp;R93&amp;R94="WLW",R93&amp;R94="WW"),"Y","N")</f>
        <v>N</v>
      </c>
      <c r="FA96" s="1" t="str">
        <f>IF(M95="","",IF(EW96="S",1,FA95+1))</f>
        <v/>
      </c>
      <c r="FB96" s="14" t="str">
        <f ca="1">IF(FB95="Y","N",IF(M95="","",(IF(AND(F95&amp;F96="WW",OR(EW95&amp;EW96="SC",EW95&amp;EW96="CC")),"Y",IF(AND(F94&amp;F95&amp;F96="WLW",FQ96&lt;&gt;"B",OR(EW94&amp;EW95&amp;EW96="SCC",EW94&amp;EW95&amp;EW96="CCC")),"Y","N")))))</f>
        <v/>
      </c>
      <c r="FC96" s="1" t="str">
        <f ca="1">IF(FC95="Y","N",IF(M95="","",IF(AND(K95&amp;K96="WW",OR(EW95&amp;EW96="SC",EW95&amp;EW96="CC")),"Y",IF(AND(K94&amp;K95&amp;K96="WLW",FS96&lt;&gt;"B",OR(EW94&amp;EW95&amp;EW96="SCC",EW94&amp;EW95&amp;EW96="CCC")),"Y","N"))))</f>
        <v/>
      </c>
      <c r="FD96" s="1" t="str">
        <f ca="1">IF(FD95="Y","N",IF(M95="","",IF(AND(R95&amp;R96="WW",OR(EW95&amp;EW96="SC",EW95&amp;EW96="CC")),"Y",IF(AND(R94&amp;R95&amp;R96="WLW",FU96&lt;&gt;"B",OR(EW94&amp;EW95&amp;EW96="SCC",EW94&amp;EW95&amp;EW96="CCC")),"Y","N"))))</f>
        <v/>
      </c>
      <c r="FE96" s="1" t="str">
        <f>IF(M95="","",IF(AND(S96&lt;0,FA96&gt;2,S96&gt;=(2-FA96)),"R","N"))</f>
        <v/>
      </c>
      <c r="FF96" s="1" t="str">
        <f>IF(M95="","",IF(DS96="B",IF(M95="P",FU96,""),IF(M95="B",FU96,"")))</f>
        <v/>
      </c>
      <c r="FG96" s="1" t="str">
        <f>IF(M95="","",IF(DS96="B",IF(M95="B",FU96,""),IF(M95="P",FU96,"")))</f>
        <v/>
      </c>
      <c r="FH96" s="1" t="str">
        <f>IF(M96="P",IF(FH95="",1,FH95+1),"")</f>
        <v/>
      </c>
      <c r="FI96" s="1" t="str">
        <f>IF(M96="B",IF(FI95="",1,FI95+1),"")</f>
        <v/>
      </c>
      <c r="FJ96" s="1" t="str">
        <f t="shared" si="92"/>
        <v>00000</v>
      </c>
      <c r="FK96" s="1" t="str">
        <f t="shared" si="93"/>
        <v>00000</v>
      </c>
      <c r="FL96" s="1" t="str">
        <f t="shared" si="94"/>
        <v>000000</v>
      </c>
      <c r="FM96" s="1" t="str">
        <f t="shared" si="95"/>
        <v>000000</v>
      </c>
      <c r="FN96" s="1" t="str">
        <f t="shared" si="96"/>
        <v>B</v>
      </c>
      <c r="FO96" s="1" t="str">
        <f t="shared" si="161"/>
        <v>B</v>
      </c>
      <c r="FP96" s="1" t="str">
        <f>IF(DW95="",DX95,DW95)&amp;F95</f>
        <v/>
      </c>
      <c r="FQ96" s="1">
        <f t="shared" ca="1" si="162"/>
        <v>0</v>
      </c>
      <c r="FR96" s="1" t="str">
        <f ca="1">IF(DY95="",DZ95,DY95)&amp;K95</f>
        <v/>
      </c>
      <c r="FS96" s="1">
        <f t="shared" ca="1" si="163"/>
        <v>0</v>
      </c>
      <c r="FT96" s="1" t="str">
        <f>IF(EA95="",EB95,EA95)&amp;R95</f>
        <v/>
      </c>
      <c r="FU96" s="1">
        <f t="shared" ca="1" si="164"/>
        <v>0</v>
      </c>
      <c r="FV96" s="1" t="str">
        <f t="shared" ca="1" si="165"/>
        <v>0</v>
      </c>
      <c r="FW96" s="1" t="str">
        <f t="shared" ca="1" si="166"/>
        <v>0</v>
      </c>
      <c r="FX96" s="1" t="str">
        <f t="shared" ca="1" si="167"/>
        <v>0</v>
      </c>
      <c r="GA96" s="1">
        <f>General!A94</f>
        <v>0</v>
      </c>
      <c r="GB96" s="1">
        <f>General!B94</f>
        <v>0</v>
      </c>
      <c r="GC96" s="1">
        <f>General!C94</f>
        <v>0</v>
      </c>
      <c r="GD96" s="1">
        <f>General!D94</f>
        <v>0</v>
      </c>
      <c r="GF96" s="1" t="str">
        <f>General!F94</f>
        <v>LWWWWW</v>
      </c>
      <c r="GG96" s="1">
        <f>General!G94</f>
        <v>6</v>
      </c>
    </row>
    <row r="97" spans="1:189" ht="15.75" thickBot="1">
      <c r="A97" s="1">
        <v>88</v>
      </c>
      <c r="B97" s="9" t="str">
        <f>IF(M96="","",IF(EC97=ED97,"NB",IF(EC97&gt;ED97,"P"&amp;(EC97-ED97),"B"&amp;(ED97-EC97))))</f>
        <v/>
      </c>
      <c r="C97" s="49" t="str">
        <f t="shared" ca="1" si="98"/>
        <v/>
      </c>
      <c r="D97" s="44" t="str">
        <f t="shared" si="107"/>
        <v/>
      </c>
      <c r="E97" s="45" t="str">
        <f t="shared" si="108"/>
        <v/>
      </c>
      <c r="F97" s="8" t="str">
        <f t="shared" si="105"/>
        <v/>
      </c>
      <c r="H97" s="52"/>
      <c r="I97" s="44"/>
      <c r="J97" s="25" t="str">
        <f t="shared" si="109"/>
        <v/>
      </c>
      <c r="K97" s="13" t="str">
        <f t="shared" ca="1" si="110"/>
        <v/>
      </c>
      <c r="L97" s="30"/>
      <c r="M97" s="16"/>
      <c r="O97" s="9" t="str">
        <f>IF(M96="","",VLOOKUP(CZ97,General!U:V,2,FALSE))</f>
        <v/>
      </c>
      <c r="P97" s="12" t="str">
        <f>IF(M96="","",IF(W97="P",FU97,""))</f>
        <v/>
      </c>
      <c r="Q97" s="25" t="str">
        <f>IF(M96="","",IF(W97="B",FU97,""))</f>
        <v/>
      </c>
      <c r="R97" s="43" t="str">
        <f t="shared" si="111"/>
        <v/>
      </c>
      <c r="S97" s="43">
        <f t="shared" ca="1" si="112"/>
        <v>-1</v>
      </c>
      <c r="T97" s="56" t="str">
        <f>IF(M96="","",IF(EW97="S","",IF(S97&gt;=0,S97,IF(FE97="R",S97,""))))</f>
        <v/>
      </c>
      <c r="U97" s="43" t="str">
        <f>IF(M97="","",IF(T97="",SUM($T$5:$T97)+S97,SUM($T$5:$T97)))</f>
        <v/>
      </c>
      <c r="V97" s="67" t="str">
        <f t="shared" si="97"/>
        <v/>
      </c>
      <c r="W97" s="80" t="str" cm="1">
        <f t="array" aca="1" ref="W97" ca="1">IF(M96="","",INDIRECT(CZ97&amp; CR97))</f>
        <v/>
      </c>
      <c r="X97" s="72" t="str" cm="1">
        <f t="array" aca="1" ref="X97" ca="1">IF(M96="","",INDIRECT(VLOOKUP(CZ97,General!R:T,3,FALSE) &amp; CR97))</f>
        <v/>
      </c>
      <c r="Y97" s="80" t="str">
        <f>IF(M96="","",FN97)</f>
        <v/>
      </c>
      <c r="Z97" s="70" t="str">
        <f t="shared" si="113"/>
        <v/>
      </c>
      <c r="AA97" s="81" t="str">
        <f>IF(M97="","",IF(EE96+EF97&gt;=10,10,IF(EE96+EF97&lt;=-10,-10,EE96+EF97)))</f>
        <v/>
      </c>
      <c r="AB97" s="80" t="str">
        <f>IF(M96="","",IF(FN97="B","P","B"))</f>
        <v/>
      </c>
      <c r="AC97" s="70" t="str">
        <f t="shared" si="114"/>
        <v/>
      </c>
      <c r="AD97" s="81" t="str">
        <f>IF(M97="","",IF(AD96+EG97&gt;=10,10,IF(AD96+EG97&lt;=-10,-10,AD96+EG97)))</f>
        <v/>
      </c>
      <c r="AE97" s="80" t="str">
        <f>IF(M96="","",FO97)</f>
        <v/>
      </c>
      <c r="AF97" s="70" t="str">
        <f t="shared" si="115"/>
        <v/>
      </c>
      <c r="AG97" s="81" t="str">
        <f>IF(M97="","",IF(AG96+EH97&gt;=10,10,IF(AG96+EH97&lt;=-10,-10,AG96+EH97)))</f>
        <v/>
      </c>
      <c r="AH97" s="80" t="str">
        <f>IF(M96="","",IF(FO97="B","P","B"))</f>
        <v/>
      </c>
      <c r="AI97" s="70" t="str">
        <f t="shared" si="116"/>
        <v/>
      </c>
      <c r="AJ97" s="81" t="str">
        <f>IF(M97="","",IF(AJ96+EI97&gt;=10,10,IF(AJ96+EI97&lt;=-10,-10,AJ96+EI97)))</f>
        <v/>
      </c>
      <c r="AK97" s="80" t="str">
        <f t="shared" si="168"/>
        <v/>
      </c>
      <c r="AL97" s="70" t="str">
        <f t="shared" si="117"/>
        <v/>
      </c>
      <c r="AM97" s="81" t="str">
        <f>IF(M97="","",IF(AM96+EJ97&gt;=10,10,IF(AM96+EJ97&lt;=-10,-10,AM96+EJ97)))</f>
        <v/>
      </c>
      <c r="AN97" s="80" t="str">
        <f t="shared" si="118"/>
        <v/>
      </c>
      <c r="AO97" s="70" t="str">
        <f t="shared" si="119"/>
        <v/>
      </c>
      <c r="AP97" s="81" t="str">
        <f>IF(M97="","",IF(AP96+EK97&gt;=10,10,IF(AP96+EK97&lt;=-10,-10,AP96+EK97)))</f>
        <v/>
      </c>
      <c r="AQ97" s="80" t="str">
        <f t="shared" si="120"/>
        <v/>
      </c>
      <c r="AR97" s="70" t="str">
        <f t="shared" si="121"/>
        <v/>
      </c>
      <c r="AS97" s="81" t="str">
        <f>IF(M97="","",IF(AS96+EL97&gt;=10,10,IF(AS96+EL97&lt;=-10,-10,AS96+EL97)))</f>
        <v/>
      </c>
      <c r="AT97" s="80" t="str">
        <f t="shared" si="122"/>
        <v/>
      </c>
      <c r="AU97" s="70" t="str">
        <f t="shared" si="123"/>
        <v/>
      </c>
      <c r="AV97" s="81" t="str">
        <f>IF(M97="","",IF(AV96+EM97&gt;=10,10,IF(AV96+EM97&lt;=-10,-10,AV96+EM97)))</f>
        <v/>
      </c>
      <c r="AW97" s="80" t="str">
        <f t="shared" si="124"/>
        <v/>
      </c>
      <c r="AX97" s="70" t="str">
        <f t="shared" si="125"/>
        <v/>
      </c>
      <c r="AY97" s="81" t="str">
        <f>IF(M97="","",IF(AY96+EN97&gt;=10,10,IF(AY96+EN97&lt;=-10,-10,AY96+EN97)))</f>
        <v/>
      </c>
      <c r="AZ97" s="80" t="str">
        <f t="shared" si="126"/>
        <v/>
      </c>
      <c r="BA97" s="70" t="str">
        <f t="shared" si="127"/>
        <v/>
      </c>
      <c r="BB97" s="81" t="str">
        <f>IF(M97="","",IF(BB96+EO97&gt;=10,10,IF(BB96+EO97&lt;=-10,-10,BB96+EO97)))</f>
        <v/>
      </c>
      <c r="BC97" s="80" t="str">
        <f t="shared" si="128"/>
        <v/>
      </c>
      <c r="BD97" s="70" t="str">
        <f t="shared" si="129"/>
        <v/>
      </c>
      <c r="BE97" s="81" t="str">
        <f>IF(M97="","",IF(BE96+EP97&gt;=10,10,IF(BE96+EP97&lt;=-10,-10,BE96+EP97)))</f>
        <v/>
      </c>
      <c r="BF97" s="80" t="str">
        <f t="shared" si="130"/>
        <v/>
      </c>
      <c r="BG97" s="70" t="str">
        <f t="shared" si="131"/>
        <v/>
      </c>
      <c r="BH97" s="81" t="str">
        <f>IF(M97="","",IF(BH96+EQ97&gt;=10,10,IF(BH96+EQ97&lt;=-10,-10,BH96+EQ97)))</f>
        <v/>
      </c>
      <c r="BI97" s="80" t="str">
        <f t="shared" si="132"/>
        <v/>
      </c>
      <c r="BJ97" s="70" t="str">
        <f t="shared" si="133"/>
        <v/>
      </c>
      <c r="BK97" s="81" t="str">
        <f>IF(M97="","",IF(BK96+ER97&gt;=10,10,IF(BK96+ER97&lt;=-10,-10,BK96+ER97)))</f>
        <v/>
      </c>
      <c r="BL97" s="80" t="str">
        <f t="shared" si="134"/>
        <v/>
      </c>
      <c r="BM97" s="70" t="str">
        <f t="shared" si="135"/>
        <v/>
      </c>
      <c r="BN97" s="81" t="str">
        <f>IF(M97="","",IF(BN96+ES97&gt;=10,10,IF(BN96+ES97&lt;=-10,-10,BN96+ES97)))</f>
        <v/>
      </c>
      <c r="BO97" s="80" t="str">
        <f t="shared" si="136"/>
        <v/>
      </c>
      <c r="BP97" s="70" t="str">
        <f t="shared" si="137"/>
        <v/>
      </c>
      <c r="BQ97" s="81" t="str">
        <f>IF(M97="","",IF(BQ96+ET97&gt;=10,10,IF(BQ96+ET97&lt;=-10,-10,BQ96+ET97)))</f>
        <v/>
      </c>
      <c r="BR97" s="80" t="str">
        <f t="shared" si="138"/>
        <v/>
      </c>
      <c r="BS97" s="70" t="str">
        <f t="shared" si="139"/>
        <v/>
      </c>
      <c r="BT97" s="81" t="str">
        <f>IF(M97="","",IF(BT96+EU97&gt;=10,10,IF(BT96+EU97&lt;=-10,-10,BT96+EU97)))</f>
        <v/>
      </c>
      <c r="BU97" s="80" t="str">
        <f t="shared" si="140"/>
        <v/>
      </c>
      <c r="BV97" s="70" t="str">
        <f t="shared" si="141"/>
        <v/>
      </c>
      <c r="BW97" s="81" t="str">
        <f>IF(M97="","",IF(BW96+EV97&gt;=10,10,IF(BW96+EV97&lt;=-10,-10,BW96+EV97)))</f>
        <v/>
      </c>
      <c r="BX97" s="70">
        <f t="shared" si="142"/>
        <v>0</v>
      </c>
      <c r="BY97" s="70">
        <f t="shared" si="143"/>
        <v>0</v>
      </c>
      <c r="BZ97" s="72"/>
      <c r="CA97" s="80" t="str">
        <f t="shared" si="144"/>
        <v/>
      </c>
      <c r="CB97" s="70" t="str">
        <f t="shared" si="145"/>
        <v/>
      </c>
      <c r="CC97" s="70" t="str">
        <f t="shared" si="146"/>
        <v/>
      </c>
      <c r="CD97" s="70" t="str">
        <f t="shared" si="147"/>
        <v/>
      </c>
      <c r="CE97" s="70" t="str">
        <f t="shared" si="148"/>
        <v/>
      </c>
      <c r="CF97" s="70" t="str">
        <f t="shared" si="149"/>
        <v/>
      </c>
      <c r="CG97" s="70" t="str">
        <f t="shared" si="150"/>
        <v/>
      </c>
      <c r="CH97" s="70" t="str">
        <f t="shared" si="151"/>
        <v/>
      </c>
      <c r="CI97" s="70" t="str">
        <f t="shared" si="152"/>
        <v/>
      </c>
      <c r="CJ97" s="70" t="str">
        <f t="shared" si="153"/>
        <v/>
      </c>
      <c r="CK97" s="70" t="str">
        <f t="shared" si="154"/>
        <v/>
      </c>
      <c r="CL97" s="70" t="str">
        <f t="shared" si="155"/>
        <v/>
      </c>
      <c r="CM97" s="70" t="str">
        <f t="shared" si="156"/>
        <v/>
      </c>
      <c r="CN97" s="70" t="str">
        <f t="shared" si="157"/>
        <v/>
      </c>
      <c r="CO97" s="70" t="str">
        <f t="shared" si="158"/>
        <v/>
      </c>
      <c r="CP97" s="70" t="str">
        <f t="shared" si="159"/>
        <v/>
      </c>
      <c r="CQ97" s="72" t="str">
        <f t="shared" si="160"/>
        <v/>
      </c>
      <c r="CR97" s="9">
        <v>97</v>
      </c>
      <c r="CS97" s="32">
        <f t="shared" si="174"/>
        <v>92</v>
      </c>
      <c r="CT97" s="9" t="str" cm="1">
        <f t="array" ref="CT97">IFERROR(INDEX($CA$4:$CQ$4,_xlfn.AGGREGATE(15,6,COLUMN($CA$4:$CQ$4)-COLUMN($BZ$1)/($CA$97:$CQ$97=MAX($CA$97:$CQ$97)),COLUMNS(CQ$4:$CQ4))),"")</f>
        <v/>
      </c>
      <c r="CU97" s="4" t="str" cm="1">
        <f t="array" ref="CU97">IFERROR(INDEX($CA$4:$CQ$4,_xlfn.AGGREGATE(15,6,COLUMN($CA$4:$CQ$4)-COLUMN($BZ$1)/($CA$97:$CQ$97=MAX($CA$97:$CQ$97)),COLUMNS($CQ$4:CR4))),"")</f>
        <v/>
      </c>
      <c r="CV97" s="4" t="str" cm="1">
        <f t="array" ref="CV97">IFERROR(INDEX($CA$4:$CQ$4,_xlfn.AGGREGATE(15,6,COLUMN($CA$4:$CQ$4)-COLUMN($BZ$1)/($CA$97:$CQ$97=MAX($CA$97:$CQ$97)),COLUMNS($CQ$4:CS4))),"")</f>
        <v/>
      </c>
      <c r="CW97" s="8" t="str" cm="1">
        <f t="array" ref="CW97">IFERROR(INDEX($CA$4:$CQ$4,_xlfn.AGGREGATE(15,6,COLUMN($CA$4:$CQ$4)-COLUMN($BZ$1)/($CA$97:$CQ$97=MAX($CA$97:$CQ$97)),COLUMNS($CQ$4:CT4))),"")</f>
        <v/>
      </c>
      <c r="CX97" s="106" t="str">
        <f t="shared" ca="1" si="169"/>
        <v/>
      </c>
      <c r="CY97" s="4" t="str">
        <f t="shared" ca="1" si="170"/>
        <v>R</v>
      </c>
      <c r="CZ97" s="4" t="str">
        <f t="shared" ca="1" si="173"/>
        <v/>
      </c>
      <c r="DA97" s="8"/>
      <c r="DB97" s="9" t="str">
        <f>IFERROR(VLOOKUP(CT97,General!R:S,2,FALSE),"")</f>
        <v/>
      </c>
      <c r="DC97" s="4" t="str">
        <f>IFERROR(VLOOKUP(CU97,General!R:S,2,FALSE),"")</f>
        <v/>
      </c>
      <c r="DD97" s="4" t="str">
        <f>IFERROR(VLOOKUP(CV97,General!R:S,2,FALSE),"")</f>
        <v/>
      </c>
      <c r="DE97" s="8" t="str">
        <f>IFERROR(VLOOKUP(CW97,General!R:S,2,FALSE),"")</f>
        <v/>
      </c>
      <c r="DF97" s="9">
        <f ca="1">IF(CT97="",-1,COUNTIF(INDIRECT(DB97&amp;$CR$10):INDIRECT(DB97&amp;CR97),"Y"))</f>
        <v>-1</v>
      </c>
      <c r="DG97" s="4">
        <f ca="1">IF(CU97="",-1,COUNTIF(INDIRECT(DC97&amp;$CR$10):INDIRECT(DC97&amp;CR97),"Y"))</f>
        <v>-1</v>
      </c>
      <c r="DH97" s="4">
        <f ca="1">IF(CV97="",-1,COUNTIF(INDIRECT(DD97&amp;$CR$10):INDIRECT(DD97&amp;CR97),"Y"))</f>
        <v>-1</v>
      </c>
      <c r="DI97" s="32">
        <f ca="1">IF(CW97="",-1,COUNTIF(INDIRECT(DE97&amp;$CR$10):INDIRECT(DE97&amp;CR97),"Y"))</f>
        <v>-1</v>
      </c>
      <c r="DJ97" s="9" t="str" cm="1">
        <f t="array" aca="1" ref="DJ97" ca="1">IFERROR(INDEX($CT$97:$CW$97,_xlfn.AGGREGATE(15,6,COLUMN($CT$97:$CW$97)-COLUMN($CS$97)/($DF$97:$DI$97=MAX($DF$97:$DI$97)),COLUMNS($CT$97:CT97))),"")</f>
        <v/>
      </c>
      <c r="DK97" s="9" t="str" cm="1">
        <f t="array" aca="1" ref="DK97" ca="1">IFERROR(INDEX($CT$97:$CW$97,_xlfn.AGGREGATE(15,6,COLUMN($CT$97:$CW$97)-COLUMN($CS$97)/($DF$97:$DI$97=MAX($DF$97:$DI$97)),COLUMNS($CT$97:CU97))),"")</f>
        <v/>
      </c>
      <c r="DL97" s="9" t="str" cm="1">
        <f t="array" aca="1" ref="DL97" ca="1">IFERROR(INDEX($CT$97:$CW$97,_xlfn.AGGREGATE(15,6,COLUMN($CT$97:$CW$97)-COLUMN($CS$97)/($DF$97:$DI$97=MAX($DF$97:$DI$97)),COLUMNS($CT$97:CV97))),"")</f>
        <v/>
      </c>
      <c r="DM97" s="9" t="str" cm="1">
        <f t="array" aca="1" ref="DM97" ca="1">IFERROR(INDEX($CT$97:$CW$97,_xlfn.AGGREGATE(15,6,COLUMN($CT$97:$CW$97)-COLUMN($CS$97)/($DF$97:$DI$97=MAX($DF$97:$DI$97)),COLUMNS($CT$97:CW97))),"")</f>
        <v/>
      </c>
      <c r="DN97" s="117">
        <f t="shared" ca="1" si="171"/>
        <v>4</v>
      </c>
      <c r="DO97" s="32">
        <f t="shared" ca="1" si="172"/>
        <v>0</v>
      </c>
      <c r="DP97" s="8" t="str">
        <f t="shared" ca="1" si="106"/>
        <v/>
      </c>
      <c r="DQ97" s="9" t="str">
        <f t="shared" ca="1" si="102"/>
        <v>T</v>
      </c>
      <c r="DR97" s="4" t="str">
        <f t="shared" ca="1" si="103"/>
        <v>T</v>
      </c>
      <c r="DS97" s="4" t="str">
        <f t="shared" ca="1" si="104"/>
        <v>C</v>
      </c>
      <c r="DT97" s="4" t="str">
        <f t="shared" si="99"/>
        <v/>
      </c>
      <c r="DU97" s="4" t="str">
        <f t="shared" ca="1" si="100"/>
        <v/>
      </c>
      <c r="DV97" s="4" t="str">
        <f t="shared" si="101"/>
        <v/>
      </c>
      <c r="DW97" s="1" t="str">
        <f>IF(M96="","",IF(DQ97="B",IF(M96="P",FQ97,""),IF(M95="B",FQ97,"")))</f>
        <v/>
      </c>
      <c r="DX97" s="1" t="str">
        <f>IF(M96="","",IF(DQ97="B",IF(M96="B",FQ97,""),IF(M95="P",FQ97,"")))</f>
        <v/>
      </c>
      <c r="DY97" s="1" t="str">
        <f>IF(M96="","",IF(DR97="C",IF(M96="B",FS97,""),IF(M95="B",FS97,"")))</f>
        <v/>
      </c>
      <c r="DZ97" s="1" t="str">
        <f>IF(M96="","",IF(DR97="C",IF(M96="P",FS97,""),IF(M95="P",FS97,"")))</f>
        <v/>
      </c>
      <c r="EA97" s="1" t="str">
        <f>IF(M96="","",IF(AND(DW97="L5",DZ97="L5",FG97=""),"L0",FF97))</f>
        <v/>
      </c>
      <c r="EB97" s="1" t="str">
        <f>IF(M96="","",IF(AND(DX97="L5",DZ97="L5",FF97=""),"L0",FG97))</f>
        <v/>
      </c>
      <c r="EC97" s="1">
        <f>IF(D97="",0,IF(OR(D97="B",D97="XB"),1,INT(RIGHT(D97))))+IF(I97="",0,IF(OR(I97="B",I97="XB"),1,INT(RIGHT(I97))))+IF(P97="",0,IF(OR(P97="B",P97="XB"),1,INT(RIGHT(P97))))</f>
        <v>0</v>
      </c>
      <c r="ED97" s="1">
        <f>IF(E97="",0,IF(OR(E97="B",E97="XB"),1,INT(RIGHT(E97))))+IF(J97="",0,IF(OR(J97="B",J97="XB"),1,INT(RIGHT(J97))))+IF(Q97="",0,IF(OR(Q97="B",Q97="XB"),1,INT(RIGHT(Q97))))</f>
        <v>0</v>
      </c>
      <c r="EE97" s="9" t="str">
        <f>IF(M97="","",IF(EE96+EF97&gt;=10,10,IF(EE96+EF97&lt;=-10,-10,EE96+EF97)))</f>
        <v/>
      </c>
      <c r="EF97" s="4">
        <f>IF(Z97="",0,IFERROR(VLOOKUP(Z92&amp;Z93&amp;Z94&amp;Z95&amp;Z96&amp;Z97,General!I:J,2,FALSE),0))</f>
        <v>0</v>
      </c>
      <c r="EG97" s="4">
        <f>IF(AC97="",0,IFERROR(VLOOKUP(AC92&amp;AC93&amp;AC94&amp;AC95&amp;AC96&amp;AC97,General!I:J,2,FALSE),0))</f>
        <v>0</v>
      </c>
      <c r="EH97" s="4">
        <f>IF(AF97="",0,IFERROR(VLOOKUP(AF92&amp;AF93&amp;AF94&amp;AF95&amp;AF96&amp;AF97,General!I:J,2,FALSE),0))</f>
        <v>0</v>
      </c>
      <c r="EI97" s="4">
        <f>IF(AI97="",0,IFERROR(VLOOKUP(AI92&amp;AI93&amp;AI94&amp;AI95&amp;AI96&amp;AI97,General!I:J,2,FALSE),0))</f>
        <v>0</v>
      </c>
      <c r="EJ97" s="4">
        <f>IF(AL97="",0,IFERROR(VLOOKUP(AL92&amp;AL93&amp;AL94&amp;AL95&amp;AL96&amp;AL97,General!I:J,2,FALSE),0))</f>
        <v>0</v>
      </c>
      <c r="EK97" s="4">
        <f>IF(AO97="",0,IFERROR(VLOOKUP(AO92&amp;AO93&amp;AO94&amp;AO95&amp;AO96&amp;AO97,General!I:J,2,FALSE),0))</f>
        <v>0</v>
      </c>
      <c r="EL97" s="4">
        <f>IF(AR97="",0,IFERROR(VLOOKUP(AR92&amp;AR93&amp;AR94&amp;AR95&amp;AR96&amp;AR97,General!I:J,2,FALSE),0))</f>
        <v>0</v>
      </c>
      <c r="EM97" s="4">
        <f>IF(AU97="",0,IFERROR(VLOOKUP(AU92&amp;AU93&amp;AU94&amp;AU95&amp;AU96&amp;AU97,General!I:J,2,FALSE),0))</f>
        <v>0</v>
      </c>
      <c r="EN97" s="4">
        <f>IF(AX97="",0,IFERROR(VLOOKUP(AX92&amp;AX93&amp;AX94&amp;AX95&amp;AX96&amp;AX97,General!I:J,2,FALSE),0))</f>
        <v>0</v>
      </c>
      <c r="EO97" s="4">
        <f>IF(BA97="",0,IFERROR(VLOOKUP(BA92&amp;BA93&amp;BA94&amp;BA95&amp;BA96&amp;BA97,General!I:J,2,FALSE),0))</f>
        <v>0</v>
      </c>
      <c r="EP97" s="4">
        <f>IF(BD97="",0,IFERROR(VLOOKUP(BD92&amp;BD93&amp;BD94&amp;BD95&amp;BD96&amp;BD97,General!I:J,2,FALSE),0))</f>
        <v>0</v>
      </c>
      <c r="EQ97" s="4">
        <f>IF(BG97="",0,IFERROR(VLOOKUP(BG92&amp;BG93&amp;BG94&amp;BG95&amp;BG96&amp;BG97,General!I:J,2,FALSE),0))</f>
        <v>0</v>
      </c>
      <c r="ER97" s="4">
        <f>IF(BJ97="",0,IFERROR(VLOOKUP(BJ92&amp;BJ93&amp;BJ94&amp;BJ95&amp;BJ96&amp;BJ97,General!I:J,2,FALSE),0))</f>
        <v>0</v>
      </c>
      <c r="ES97" s="4">
        <f>IF(BM97="",0,IFERROR(VLOOKUP(BM92&amp;BM93&amp;BM94&amp;BM95&amp;BM96&amp;BM97,General!I:J,2,FALSE),0))</f>
        <v>0</v>
      </c>
      <c r="ET97" s="4">
        <f>IF(BP97="",0,IFERROR(VLOOKUP(BP92&amp;BP93&amp;BP94&amp;BP95&amp;BP96&amp;BP97,General!I:J,2,FALSE),0))</f>
        <v>0</v>
      </c>
      <c r="EU97" s="4">
        <f>IF(BS97="",0,IFERROR(VLOOKUP(BS92&amp;BS93&amp;BS94&amp;BS95&amp;BS96&amp;BS97,General!I:J,2,FALSE),0))</f>
        <v>0</v>
      </c>
      <c r="EV97" s="8">
        <f>IF(BV97="",0,IFERROR(VLOOKUP(BV92&amp;BV93&amp;BV94&amp;BV95&amp;BV96&amp;BV97,General!I:J,2,FALSE),0))</f>
        <v>0</v>
      </c>
      <c r="EW97" s="1" t="str">
        <f>IF(M96="","",IF(FE96="R","S",IF(EW96="S","C",IF(S96&gt;=0,"S","C"))))</f>
        <v/>
      </c>
      <c r="EX97" s="1" t="str">
        <f>IF(OR(F93&amp;F94&amp;F95="WLW",F94&amp;F95="WW"),"Y","N")</f>
        <v>N</v>
      </c>
      <c r="EY97" s="1" t="str">
        <f ca="1">IF(OR(K93&amp;K94&amp;K95="WLW",K94&amp;K95="WW"),"Y","N")</f>
        <v>N</v>
      </c>
      <c r="EZ97" s="1" t="str">
        <f>IF(OR(R93&amp;R94&amp;R95="WLW",R94&amp;R95="WW"),"Y","N")</f>
        <v>N</v>
      </c>
      <c r="FA97" s="1" t="str">
        <f>IF(M96="","",IF(EW97="S",1,FA96+1))</f>
        <v/>
      </c>
      <c r="FB97" s="14" t="str">
        <f ca="1">IF(FB96="Y","N",IF(M96="","",(IF(AND(F96&amp;F97="WW",OR(EW96&amp;EW97="SC",EW96&amp;EW97="CC")),"Y",IF(AND(F95&amp;F96&amp;F97="WLW",FQ97&lt;&gt;"B",OR(EW95&amp;EW96&amp;EW97="SCC",EW95&amp;EW96&amp;EW97="CCC")),"Y","N")))))</f>
        <v/>
      </c>
      <c r="FC97" s="1" t="str">
        <f ca="1">IF(FC96="Y","N",IF(M96="","",IF(AND(K96&amp;K97="WW",OR(EW96&amp;EW97="SC",EW96&amp;EW97="CC")),"Y",IF(AND(K95&amp;K96&amp;K97="WLW",FS97&lt;&gt;"B",OR(EW95&amp;EW96&amp;EW97="SCC",EW95&amp;EW96&amp;EW97="CCC")),"Y","N"))))</f>
        <v/>
      </c>
      <c r="FD97" s="1" t="str">
        <f ca="1">IF(FD96="Y","N",IF(M96="","",IF(AND(R96&amp;R97="WW",OR(EW96&amp;EW97="SC",EW96&amp;EW97="CC")),"Y",IF(AND(R95&amp;R96&amp;R97="WLW",FU97&lt;&gt;"B",OR(EW95&amp;EW96&amp;EW97="SCC",EW95&amp;EW96&amp;EW97="CCC")),"Y","N"))))</f>
        <v/>
      </c>
      <c r="FE97" s="1" t="str">
        <f>IF(M96="","",IF(AND(S97&lt;0,FA97&gt;2,S97&gt;=(2-FA97)),"R","N"))</f>
        <v/>
      </c>
      <c r="FF97" s="1" t="str">
        <f>IF(M96="","",IF(DS97="B",IF(M96="P",FU97,""),IF(M96="B",FU97,"")))</f>
        <v/>
      </c>
      <c r="FG97" s="1" t="str">
        <f>IF(M96="","",IF(DS97="B",IF(M96="B",FU97,""),IF(M96="P",FU97,"")))</f>
        <v/>
      </c>
      <c r="FH97" s="1" t="str">
        <f>IF(M97="P",IF(FH96="",1,FH96+1),"")</f>
        <v/>
      </c>
      <c r="FI97" s="1" t="str">
        <f>IF(M97="B",IF(FI96="",1,FI96+1),"")</f>
        <v/>
      </c>
      <c r="FJ97" s="1" t="str">
        <f t="shared" si="92"/>
        <v>00000</v>
      </c>
      <c r="FK97" s="1" t="str">
        <f t="shared" si="93"/>
        <v>00000</v>
      </c>
      <c r="FL97" s="1" t="str">
        <f t="shared" si="94"/>
        <v>000000</v>
      </c>
      <c r="FM97" s="1" t="str">
        <f t="shared" si="95"/>
        <v>000000</v>
      </c>
      <c r="FN97" s="1" t="str">
        <f t="shared" si="96"/>
        <v>B</v>
      </c>
      <c r="FO97" s="1" t="str">
        <f t="shared" si="161"/>
        <v>B</v>
      </c>
      <c r="FP97" s="1" t="str">
        <f>IF(DW96="",DX96,DW96)&amp;F96</f>
        <v/>
      </c>
      <c r="FQ97" s="1">
        <f t="shared" ca="1" si="162"/>
        <v>0</v>
      </c>
      <c r="FR97" s="1" t="str">
        <f ca="1">IF(DY96="",DZ96,DY96)&amp;K96</f>
        <v/>
      </c>
      <c r="FS97" s="1">
        <f t="shared" ca="1" si="163"/>
        <v>0</v>
      </c>
      <c r="FT97" s="1" t="str">
        <f>IF(EA96="",EB96,EA96)&amp;R96</f>
        <v/>
      </c>
      <c r="FU97" s="1">
        <f t="shared" ca="1" si="164"/>
        <v>0</v>
      </c>
      <c r="FV97" s="1" t="str">
        <f t="shared" ca="1" si="165"/>
        <v>0</v>
      </c>
      <c r="FW97" s="1" t="str">
        <f t="shared" ca="1" si="166"/>
        <v>0</v>
      </c>
      <c r="FX97" s="1" t="str">
        <f t="shared" ca="1" si="167"/>
        <v>0</v>
      </c>
      <c r="GA97" s="1">
        <f>General!A95</f>
        <v>0</v>
      </c>
      <c r="GB97" s="1">
        <f>General!B95</f>
        <v>0</v>
      </c>
      <c r="GC97" s="1">
        <f>General!C95</f>
        <v>0</v>
      </c>
      <c r="GD97" s="1">
        <f>General!D95</f>
        <v>0</v>
      </c>
      <c r="GF97" s="1" t="str">
        <f>General!F95</f>
        <v>WLLLLL</v>
      </c>
      <c r="GG97" s="1">
        <f>General!G95</f>
        <v>-6</v>
      </c>
    </row>
    <row r="98" spans="1:189" ht="15.75" thickBot="1">
      <c r="A98" s="1">
        <v>89</v>
      </c>
      <c r="B98" s="9" t="str">
        <f>IF(M97="","",IF(EC98=ED98,"NB",IF(EC98&gt;ED98,"P"&amp;(EC98-ED98),"B"&amp;(ED98-EC98))))</f>
        <v/>
      </c>
      <c r="C98" s="49" t="str">
        <f t="shared" ca="1" si="98"/>
        <v/>
      </c>
      <c r="D98" s="44" t="str">
        <f t="shared" si="107"/>
        <v/>
      </c>
      <c r="E98" s="45" t="str">
        <f t="shared" si="108"/>
        <v/>
      </c>
      <c r="F98" s="8" t="str">
        <f t="shared" si="105"/>
        <v/>
      </c>
      <c r="H98" s="52"/>
      <c r="I98" s="44"/>
      <c r="J98" s="25" t="str">
        <f t="shared" si="109"/>
        <v/>
      </c>
      <c r="K98" s="13" t="str">
        <f t="shared" ca="1" si="110"/>
        <v/>
      </c>
      <c r="L98" s="30"/>
      <c r="M98" s="16"/>
      <c r="O98" s="9" t="str">
        <f>IF(M97="","",VLOOKUP(CZ98,General!U:V,2,FALSE))</f>
        <v/>
      </c>
      <c r="P98" s="12" t="str">
        <f>IF(M97="","",IF(W98="P",FU98,""))</f>
        <v/>
      </c>
      <c r="Q98" s="25" t="str">
        <f>IF(M97="","",IF(W98="B",FU98,""))</f>
        <v/>
      </c>
      <c r="R98" s="43" t="str">
        <f t="shared" si="111"/>
        <v/>
      </c>
      <c r="S98" s="43">
        <f t="shared" ca="1" si="112"/>
        <v>-1</v>
      </c>
      <c r="T98" s="56" t="str">
        <f>IF(M97="","",IF(EW98="S","",IF(S98&gt;=0,S98,IF(FE98="R",S98,""))))</f>
        <v/>
      </c>
      <c r="U98" s="43" t="str">
        <f>IF(M98="","",IF(T98="",SUM($T$5:$T98)+S98,SUM($T$5:$T98)))</f>
        <v/>
      </c>
      <c r="V98" s="67" t="str">
        <f t="shared" si="97"/>
        <v/>
      </c>
      <c r="W98" s="80" t="str" cm="1">
        <f t="array" aca="1" ref="W98" ca="1">IF(M97="","",INDIRECT(CZ98&amp; CR98))</f>
        <v/>
      </c>
      <c r="X98" s="72" t="str" cm="1">
        <f t="array" aca="1" ref="X98" ca="1">IF(M97="","",INDIRECT(VLOOKUP(CZ98,General!R:T,3,FALSE) &amp; CR98))</f>
        <v/>
      </c>
      <c r="Y98" s="80" t="str">
        <f>IF(M97="","",FN98)</f>
        <v/>
      </c>
      <c r="Z98" s="70" t="str">
        <f t="shared" si="113"/>
        <v/>
      </c>
      <c r="AA98" s="81" t="str">
        <f>IF(M98="","",IF(EE97+EF98&gt;=10,10,IF(EE97+EF98&lt;=-10,-10,EE97+EF98)))</f>
        <v/>
      </c>
      <c r="AB98" s="80" t="str">
        <f>IF(M97="","",IF(FN98="B","P","B"))</f>
        <v/>
      </c>
      <c r="AC98" s="70" t="str">
        <f t="shared" si="114"/>
        <v/>
      </c>
      <c r="AD98" s="81" t="str">
        <f>IF(M98="","",IF(AD97+EG98&gt;=10,10,IF(AD97+EG98&lt;=-10,-10,AD97+EG98)))</f>
        <v/>
      </c>
      <c r="AE98" s="80" t="str">
        <f>IF(M97="","",FO98)</f>
        <v/>
      </c>
      <c r="AF98" s="70" t="str">
        <f t="shared" si="115"/>
        <v/>
      </c>
      <c r="AG98" s="81" t="str">
        <f>IF(M98="","",IF(AG97+EH98&gt;=10,10,IF(AG97+EH98&lt;=-10,-10,AG97+EH98)))</f>
        <v/>
      </c>
      <c r="AH98" s="80" t="str">
        <f>IF(M97="","",IF(FO98="B","P","B"))</f>
        <v/>
      </c>
      <c r="AI98" s="70" t="str">
        <f t="shared" si="116"/>
        <v/>
      </c>
      <c r="AJ98" s="81" t="str">
        <f>IF(M98="","",IF(AJ97+EI98&gt;=10,10,IF(AJ97+EI98&lt;=-10,-10,AJ97+EI98)))</f>
        <v/>
      </c>
      <c r="AK98" s="80" t="str">
        <f t="shared" si="168"/>
        <v/>
      </c>
      <c r="AL98" s="70" t="str">
        <f t="shared" si="117"/>
        <v/>
      </c>
      <c r="AM98" s="81" t="str">
        <f>IF(M98="","",IF(AM97+EJ98&gt;=10,10,IF(AM97+EJ98&lt;=-10,-10,AM97+EJ98)))</f>
        <v/>
      </c>
      <c r="AN98" s="80" t="str">
        <f t="shared" si="118"/>
        <v/>
      </c>
      <c r="AO98" s="70" t="str">
        <f t="shared" si="119"/>
        <v/>
      </c>
      <c r="AP98" s="81" t="str">
        <f>IF(M98="","",IF(AP97+EK98&gt;=10,10,IF(AP97+EK98&lt;=-10,-10,AP97+EK98)))</f>
        <v/>
      </c>
      <c r="AQ98" s="80" t="str">
        <f t="shared" si="120"/>
        <v/>
      </c>
      <c r="AR98" s="70" t="str">
        <f t="shared" si="121"/>
        <v/>
      </c>
      <c r="AS98" s="81" t="str">
        <f>IF(M98="","",IF(AS97+EL98&gt;=10,10,IF(AS97+EL98&lt;=-10,-10,AS97+EL98)))</f>
        <v/>
      </c>
      <c r="AT98" s="80" t="str">
        <f t="shared" si="122"/>
        <v/>
      </c>
      <c r="AU98" s="70" t="str">
        <f t="shared" si="123"/>
        <v/>
      </c>
      <c r="AV98" s="81" t="str">
        <f>IF(M98="","",IF(AV97+EM98&gt;=10,10,IF(AV97+EM98&lt;=-10,-10,AV97+EM98)))</f>
        <v/>
      </c>
      <c r="AW98" s="80" t="str">
        <f t="shared" si="124"/>
        <v/>
      </c>
      <c r="AX98" s="70" t="str">
        <f t="shared" si="125"/>
        <v/>
      </c>
      <c r="AY98" s="81" t="str">
        <f>IF(M98="","",IF(AY97+EN98&gt;=10,10,IF(AY97+EN98&lt;=-10,-10,AY97+EN98)))</f>
        <v/>
      </c>
      <c r="AZ98" s="80" t="str">
        <f t="shared" si="126"/>
        <v/>
      </c>
      <c r="BA98" s="70" t="str">
        <f t="shared" si="127"/>
        <v/>
      </c>
      <c r="BB98" s="81" t="str">
        <f>IF(M98="","",IF(BB97+EO98&gt;=10,10,IF(BB97+EO98&lt;=-10,-10,BB97+EO98)))</f>
        <v/>
      </c>
      <c r="BC98" s="80" t="str">
        <f t="shared" si="128"/>
        <v/>
      </c>
      <c r="BD98" s="70" t="str">
        <f t="shared" si="129"/>
        <v/>
      </c>
      <c r="BE98" s="81" t="str">
        <f>IF(M98="","",IF(BE97+EP98&gt;=10,10,IF(BE97+EP98&lt;=-10,-10,BE97+EP98)))</f>
        <v/>
      </c>
      <c r="BF98" s="80" t="str">
        <f t="shared" si="130"/>
        <v/>
      </c>
      <c r="BG98" s="70" t="str">
        <f t="shared" si="131"/>
        <v/>
      </c>
      <c r="BH98" s="81" t="str">
        <f>IF(M98="","",IF(BH97+EQ98&gt;=10,10,IF(BH97+EQ98&lt;=-10,-10,BH97+EQ98)))</f>
        <v/>
      </c>
      <c r="BI98" s="80" t="str">
        <f t="shared" si="132"/>
        <v/>
      </c>
      <c r="BJ98" s="70" t="str">
        <f t="shared" si="133"/>
        <v/>
      </c>
      <c r="BK98" s="81" t="str">
        <f>IF(M98="","",IF(BK97+ER98&gt;=10,10,IF(BK97+ER98&lt;=-10,-10,BK97+ER98)))</f>
        <v/>
      </c>
      <c r="BL98" s="80" t="str">
        <f t="shared" si="134"/>
        <v/>
      </c>
      <c r="BM98" s="70" t="str">
        <f t="shared" si="135"/>
        <v/>
      </c>
      <c r="BN98" s="81" t="str">
        <f>IF(M98="","",IF(BN97+ES98&gt;=10,10,IF(BN97+ES98&lt;=-10,-10,BN97+ES98)))</f>
        <v/>
      </c>
      <c r="BO98" s="80" t="str">
        <f t="shared" si="136"/>
        <v/>
      </c>
      <c r="BP98" s="70" t="str">
        <f t="shared" si="137"/>
        <v/>
      </c>
      <c r="BQ98" s="81" t="str">
        <f>IF(M98="","",IF(BQ97+ET98&gt;=10,10,IF(BQ97+ET98&lt;=-10,-10,BQ97+ET98)))</f>
        <v/>
      </c>
      <c r="BR98" s="80" t="str">
        <f t="shared" si="138"/>
        <v/>
      </c>
      <c r="BS98" s="70" t="str">
        <f t="shared" si="139"/>
        <v/>
      </c>
      <c r="BT98" s="81" t="str">
        <f>IF(M98="","",IF(BT97+EU98&gt;=10,10,IF(BT97+EU98&lt;=-10,-10,BT97+EU98)))</f>
        <v/>
      </c>
      <c r="BU98" s="80" t="str">
        <f t="shared" si="140"/>
        <v/>
      </c>
      <c r="BV98" s="70" t="str">
        <f t="shared" si="141"/>
        <v/>
      </c>
      <c r="BW98" s="81" t="str">
        <f>IF(M98="","",IF(BW97+EV98&gt;=10,10,IF(BW97+EV98&lt;=-10,-10,BW97+EV98)))</f>
        <v/>
      </c>
      <c r="BX98" s="70">
        <f t="shared" si="142"/>
        <v>0</v>
      </c>
      <c r="BY98" s="70">
        <f t="shared" si="143"/>
        <v>0</v>
      </c>
      <c r="BZ98" s="72"/>
      <c r="CA98" s="80" t="str">
        <f t="shared" si="144"/>
        <v/>
      </c>
      <c r="CB98" s="70" t="str">
        <f t="shared" si="145"/>
        <v/>
      </c>
      <c r="CC98" s="70" t="str">
        <f t="shared" si="146"/>
        <v/>
      </c>
      <c r="CD98" s="70" t="str">
        <f t="shared" si="147"/>
        <v/>
      </c>
      <c r="CE98" s="70" t="str">
        <f t="shared" si="148"/>
        <v/>
      </c>
      <c r="CF98" s="70" t="str">
        <f t="shared" si="149"/>
        <v/>
      </c>
      <c r="CG98" s="70" t="str">
        <f t="shared" si="150"/>
        <v/>
      </c>
      <c r="CH98" s="70" t="str">
        <f t="shared" si="151"/>
        <v/>
      </c>
      <c r="CI98" s="70" t="str">
        <f t="shared" si="152"/>
        <v/>
      </c>
      <c r="CJ98" s="70" t="str">
        <f t="shared" si="153"/>
        <v/>
      </c>
      <c r="CK98" s="70" t="str">
        <f t="shared" si="154"/>
        <v/>
      </c>
      <c r="CL98" s="70" t="str">
        <f t="shared" si="155"/>
        <v/>
      </c>
      <c r="CM98" s="70" t="str">
        <f t="shared" si="156"/>
        <v/>
      </c>
      <c r="CN98" s="70" t="str">
        <f t="shared" si="157"/>
        <v/>
      </c>
      <c r="CO98" s="70" t="str">
        <f t="shared" si="158"/>
        <v/>
      </c>
      <c r="CP98" s="70" t="str">
        <f t="shared" si="159"/>
        <v/>
      </c>
      <c r="CQ98" s="72" t="str">
        <f t="shared" si="160"/>
        <v/>
      </c>
      <c r="CR98" s="9">
        <v>98</v>
      </c>
      <c r="CS98" s="32">
        <f t="shared" si="174"/>
        <v>93</v>
      </c>
      <c r="CT98" s="9" t="str" cm="1">
        <f t="array" ref="CT98">IFERROR(INDEX($CA$4:$CQ$4,_xlfn.AGGREGATE(15,6,COLUMN($CA$4:$CQ$4)-COLUMN($BZ$1)/($CA$98:$CQ$98=MAX($CA$98:$CQ$98)),COLUMNS(CQ$4:$CQ4))),"")</f>
        <v/>
      </c>
      <c r="CU98" s="4" t="str" cm="1">
        <f t="array" ref="CU98">IFERROR(INDEX($CA$4:$CQ$4,_xlfn.AGGREGATE(15,6,COLUMN($CA$4:$CQ$4)-COLUMN($BZ$1)/($CA$98:$CQ$98=MAX($CA$98:$CQ$98)),COLUMNS($CQ$4:CR4))),"")</f>
        <v/>
      </c>
      <c r="CV98" s="4" t="str" cm="1">
        <f t="array" ref="CV98">IFERROR(INDEX($CA$4:$CQ$4,_xlfn.AGGREGATE(15,6,COLUMN($CA$4:$CQ$4)-COLUMN($BZ$1)/($CA$98:$CQ$98=MAX($CA$98:$CQ$98)),COLUMNS($CQ$4:CS4))),"")</f>
        <v/>
      </c>
      <c r="CW98" s="8" t="str" cm="1">
        <f t="array" ref="CW98">IFERROR(INDEX($CA$4:$CQ$4,_xlfn.AGGREGATE(15,6,COLUMN($CA$4:$CQ$4)-COLUMN($BZ$1)/($CA$98:$CQ$98=MAX($CA$98:$CQ$98)),COLUMNS($CQ$4:CT4))),"")</f>
        <v/>
      </c>
      <c r="CX98" s="106" t="str">
        <f t="shared" ca="1" si="169"/>
        <v/>
      </c>
      <c r="CY98" s="4" t="str">
        <f t="shared" ca="1" si="170"/>
        <v>R</v>
      </c>
      <c r="CZ98" s="4" t="str">
        <f t="shared" ca="1" si="173"/>
        <v/>
      </c>
      <c r="DA98" s="8"/>
      <c r="DB98" s="9" t="str">
        <f>IFERROR(VLOOKUP(CT98,General!R:S,2,FALSE),"")</f>
        <v/>
      </c>
      <c r="DC98" s="4" t="str">
        <f>IFERROR(VLOOKUP(CU98,General!R:S,2,FALSE),"")</f>
        <v/>
      </c>
      <c r="DD98" s="4" t="str">
        <f>IFERROR(VLOOKUP(CV98,General!R:S,2,FALSE),"")</f>
        <v/>
      </c>
      <c r="DE98" s="8" t="str">
        <f>IFERROR(VLOOKUP(CW98,General!R:S,2,FALSE),"")</f>
        <v/>
      </c>
      <c r="DF98" s="9">
        <f ca="1">IF(CT98="",-1,COUNTIF(INDIRECT(DB98&amp;$CR$10):INDIRECT(DB98&amp;CR98),"Y"))</f>
        <v>-1</v>
      </c>
      <c r="DG98" s="4">
        <f ca="1">IF(CU98="",-1,COUNTIF(INDIRECT(DC98&amp;$CR$10):INDIRECT(DC98&amp;CR98),"Y"))</f>
        <v>-1</v>
      </c>
      <c r="DH98" s="4">
        <f ca="1">IF(CV98="",-1,COUNTIF(INDIRECT(DD98&amp;$CR$10):INDIRECT(DD98&amp;CR98),"Y"))</f>
        <v>-1</v>
      </c>
      <c r="DI98" s="32">
        <f ca="1">IF(CW98="",-1,COUNTIF(INDIRECT(DE98&amp;$CR$10):INDIRECT(DE98&amp;CR98),"Y"))</f>
        <v>-1</v>
      </c>
      <c r="DJ98" s="9" t="str" cm="1">
        <f t="array" aca="1" ref="DJ98" ca="1">IFERROR(INDEX($CT$98:$CW$98,_xlfn.AGGREGATE(15,6,COLUMN($CT$98:$CW$98)-COLUMN($CS$98)/($DF$98:$DI$98=MAX($DF$98:$DI$98)),COLUMNS($CT$98:CT98))),"")</f>
        <v/>
      </c>
      <c r="DK98" s="9" t="str" cm="1">
        <f t="array" aca="1" ref="DK98" ca="1">IFERROR(INDEX($CT$98:$CW$98,_xlfn.AGGREGATE(15,6,COLUMN($CT$98:$CW$98)-COLUMN($CS$98)/($DF$98:$DI$98=MAX($DF$98:$DI$98)),COLUMNS($CT$98:CU98))),"")</f>
        <v/>
      </c>
      <c r="DL98" s="9" t="str" cm="1">
        <f t="array" aca="1" ref="DL98" ca="1">IFERROR(INDEX($CT$98:$CW$98,_xlfn.AGGREGATE(15,6,COLUMN($CT$98:$CW$98)-COLUMN($CS$98)/($DF$98:$DI$98=MAX($DF$98:$DI$98)),COLUMNS($CT$98:CV98))),"")</f>
        <v/>
      </c>
      <c r="DM98" s="9" t="str" cm="1">
        <f t="array" aca="1" ref="DM98" ca="1">IFERROR(INDEX($CT$98:$CW$98,_xlfn.AGGREGATE(15,6,COLUMN($CT$98:$CW$98)-COLUMN($CS$98)/($DF$98:$DI$98=MAX($DF$98:$DI$98)),COLUMNS($CT$98:CW98))),"")</f>
        <v/>
      </c>
      <c r="DN98" s="117">
        <f t="shared" ca="1" si="171"/>
        <v>4</v>
      </c>
      <c r="DO98" s="32">
        <f t="shared" ca="1" si="172"/>
        <v>0</v>
      </c>
      <c r="DP98" s="8" t="str">
        <f t="shared" ca="1" si="106"/>
        <v/>
      </c>
      <c r="DQ98" s="9" t="str">
        <f t="shared" ca="1" si="102"/>
        <v>T</v>
      </c>
      <c r="DR98" s="4" t="str">
        <f t="shared" ca="1" si="103"/>
        <v>T</v>
      </c>
      <c r="DS98" s="4" t="str">
        <f t="shared" ca="1" si="104"/>
        <v>C</v>
      </c>
      <c r="DT98" s="4" t="str">
        <f t="shared" si="99"/>
        <v/>
      </c>
      <c r="DU98" s="4" t="str">
        <f t="shared" ca="1" si="100"/>
        <v/>
      </c>
      <c r="DV98" s="4" t="str">
        <f t="shared" si="101"/>
        <v/>
      </c>
      <c r="DW98" s="1" t="str">
        <f>IF(M97="","",IF(DQ98="B",IF(M97="P",FQ98,""),IF(M96="B",FQ98,"")))</f>
        <v/>
      </c>
      <c r="DX98" s="1" t="str">
        <f>IF(M97="","",IF(DQ98="B",IF(M97="B",FQ98,""),IF(M96="P",FQ98,"")))</f>
        <v/>
      </c>
      <c r="DY98" s="1" t="str">
        <f>IF(M97="","",IF(DR98="C",IF(M97="B",FS98,""),IF(M96="B",FS98,"")))</f>
        <v/>
      </c>
      <c r="DZ98" s="1" t="str">
        <f>IF(M97="","",IF(DR98="C",IF(M97="P",FS98,""),IF(M96="P",FS98,"")))</f>
        <v/>
      </c>
      <c r="EA98" s="1" t="str">
        <f>IF(M97="","",IF(AND(DW98="L5",DZ98="L5",FG98=""),"L0",FF98))</f>
        <v/>
      </c>
      <c r="EB98" s="1" t="str">
        <f>IF(M97="","",IF(AND(DX98="L5",DZ98="L5",FF98=""),"L0",FG98))</f>
        <v/>
      </c>
      <c r="EC98" s="1">
        <f>IF(D98="",0,IF(OR(D98="B",D98="XB"),1,INT(RIGHT(D98))))+IF(I98="",0,IF(OR(I98="B",I98="XB"),1,INT(RIGHT(I98))))+IF(P98="",0,IF(OR(P98="B",P98="XB"),1,INT(RIGHT(P98))))</f>
        <v>0</v>
      </c>
      <c r="ED98" s="1">
        <f>IF(E98="",0,IF(OR(E98="B",E98="XB"),1,INT(RIGHT(E98))))+IF(J98="",0,IF(OR(J98="B",J98="XB"),1,INT(RIGHT(J98))))+IF(Q98="",0,IF(OR(Q98="B",Q98="XB"),1,INT(RIGHT(Q98))))</f>
        <v>0</v>
      </c>
      <c r="EE98" s="9" t="str">
        <f>IF(M98="","",IF(EE97+EF98&gt;=10,10,IF(EE97+EF98&lt;=-10,-10,EE97+EF98)))</f>
        <v/>
      </c>
      <c r="EF98" s="4">
        <f>IF(Z98="",0,IFERROR(VLOOKUP(Z93&amp;Z94&amp;Z95&amp;Z96&amp;Z97&amp;Z98,General!I:J,2,FALSE),0))</f>
        <v>0</v>
      </c>
      <c r="EG98" s="4">
        <f>IF(AC98="",0,IFERROR(VLOOKUP(AC93&amp;AC94&amp;AC95&amp;AC96&amp;AC97&amp;AC98,General!I:J,2,FALSE),0))</f>
        <v>0</v>
      </c>
      <c r="EH98" s="4">
        <f>IF(AF98="",0,IFERROR(VLOOKUP(AF93&amp;AF94&amp;AF95&amp;AF96&amp;AF97&amp;AF98,General!I:J,2,FALSE),0))</f>
        <v>0</v>
      </c>
      <c r="EI98" s="4">
        <f>IF(AI98="",0,IFERROR(VLOOKUP(AI93&amp;AI94&amp;AI95&amp;AI96&amp;AI97&amp;AI98,General!I:J,2,FALSE),0))</f>
        <v>0</v>
      </c>
      <c r="EJ98" s="4">
        <f>IF(AL98="",0,IFERROR(VLOOKUP(AL93&amp;AL94&amp;AL95&amp;AL96&amp;AL97&amp;AL98,General!I:J,2,FALSE),0))</f>
        <v>0</v>
      </c>
      <c r="EK98" s="4">
        <f>IF(AO98="",0,IFERROR(VLOOKUP(AO93&amp;AO94&amp;AO95&amp;AO96&amp;AO97&amp;AO98,General!I:J,2,FALSE),0))</f>
        <v>0</v>
      </c>
      <c r="EL98" s="4">
        <f>IF(AR98="",0,IFERROR(VLOOKUP(AR93&amp;AR94&amp;AR95&amp;AR96&amp;AR97&amp;AR98,General!I:J,2,FALSE),0))</f>
        <v>0</v>
      </c>
      <c r="EM98" s="4">
        <f>IF(AU98="",0,IFERROR(VLOOKUP(AU93&amp;AU94&amp;AU95&amp;AU96&amp;AU97&amp;AU98,General!I:J,2,FALSE),0))</f>
        <v>0</v>
      </c>
      <c r="EN98" s="4">
        <f>IF(AX98="",0,IFERROR(VLOOKUP(AX93&amp;AX94&amp;AX95&amp;AX96&amp;AX97&amp;AX98,General!I:J,2,FALSE),0))</f>
        <v>0</v>
      </c>
      <c r="EO98" s="4">
        <f>IF(BA98="",0,IFERROR(VLOOKUP(BA93&amp;BA94&amp;BA95&amp;BA96&amp;BA97&amp;BA98,General!I:J,2,FALSE),0))</f>
        <v>0</v>
      </c>
      <c r="EP98" s="4">
        <f>IF(BD98="",0,IFERROR(VLOOKUP(BD93&amp;BD94&amp;BD95&amp;BD96&amp;BD97&amp;BD98,General!I:J,2,FALSE),0))</f>
        <v>0</v>
      </c>
      <c r="EQ98" s="4">
        <f>IF(BG98="",0,IFERROR(VLOOKUP(BG93&amp;BG94&amp;BG95&amp;BG96&amp;BG97&amp;BG98,General!I:J,2,FALSE),0))</f>
        <v>0</v>
      </c>
      <c r="ER98" s="4">
        <f>IF(BJ98="",0,IFERROR(VLOOKUP(BJ93&amp;BJ94&amp;BJ95&amp;BJ96&amp;BJ97&amp;BJ98,General!I:J,2,FALSE),0))</f>
        <v>0</v>
      </c>
      <c r="ES98" s="4">
        <f>IF(BM98="",0,IFERROR(VLOOKUP(BM93&amp;BM94&amp;BM95&amp;BM96&amp;BM97&amp;BM98,General!I:J,2,FALSE),0))</f>
        <v>0</v>
      </c>
      <c r="ET98" s="4">
        <f>IF(BP98="",0,IFERROR(VLOOKUP(BP93&amp;BP94&amp;BP95&amp;BP96&amp;BP97&amp;BP98,General!I:J,2,FALSE),0))</f>
        <v>0</v>
      </c>
      <c r="EU98" s="4">
        <f>IF(BS98="",0,IFERROR(VLOOKUP(BS93&amp;BS94&amp;BS95&amp;BS96&amp;BS97&amp;BS98,General!I:J,2,FALSE),0))</f>
        <v>0</v>
      </c>
      <c r="EV98" s="8">
        <f>IF(BV98="",0,IFERROR(VLOOKUP(BV93&amp;BV94&amp;BV95&amp;BV96&amp;BV97&amp;BV98,General!I:J,2,FALSE),0))</f>
        <v>0</v>
      </c>
      <c r="EW98" s="1" t="str">
        <f>IF(M97="","",IF(FE97="R","S",IF(EW97="S","C",IF(S97&gt;=0,"S","C"))))</f>
        <v/>
      </c>
      <c r="EX98" s="1" t="str">
        <f>IF(OR(F94&amp;F95&amp;F96="WLW",F95&amp;F96="WW"),"Y","N")</f>
        <v>N</v>
      </c>
      <c r="EY98" s="1" t="str">
        <f ca="1">IF(OR(K94&amp;K95&amp;K96="WLW",K95&amp;K96="WW"),"Y","N")</f>
        <v>N</v>
      </c>
      <c r="EZ98" s="1" t="str">
        <f>IF(OR(R94&amp;R95&amp;R96="WLW",R95&amp;R96="WW"),"Y","N")</f>
        <v>N</v>
      </c>
      <c r="FA98" s="1" t="str">
        <f>IF(M97="","",IF(EW98="S",1,FA97+1))</f>
        <v/>
      </c>
      <c r="FB98" s="14" t="str">
        <f ca="1">IF(FB97="Y","N",IF(M97="","",(IF(AND(F97&amp;F98="WW",OR(EW97&amp;EW98="SC",EW97&amp;EW98="CC")),"Y",IF(AND(F96&amp;F97&amp;F98="WLW",FQ98&lt;&gt;"B",OR(EW96&amp;EW97&amp;EW98="SCC",EW96&amp;EW97&amp;EW98="CCC")),"Y","N")))))</f>
        <v/>
      </c>
      <c r="FC98" s="1" t="str">
        <f ca="1">IF(FC97="Y","N",IF(M97="","",IF(AND(K97&amp;K98="WW",OR(EW97&amp;EW98="SC",EW97&amp;EW98="CC")),"Y",IF(AND(K96&amp;K97&amp;K98="WLW",FS98&lt;&gt;"B",OR(EW96&amp;EW97&amp;EW98="SCC",EW96&amp;EW97&amp;EW98="CCC")),"Y","N"))))</f>
        <v/>
      </c>
      <c r="FD98" s="1" t="str">
        <f ca="1">IF(FD97="Y","N",IF(M97="","",IF(AND(R97&amp;R98="WW",OR(EW97&amp;EW98="SC",EW97&amp;EW98="CC")),"Y",IF(AND(R96&amp;R97&amp;R98="WLW",FU98&lt;&gt;"B",OR(EW96&amp;EW97&amp;EW98="SCC",EW96&amp;EW97&amp;EW98="CCC")),"Y","N"))))</f>
        <v/>
      </c>
      <c r="FE98" s="1" t="str">
        <f>IF(M97="","",IF(AND(S98&lt;0,FA98&gt;2,S98&gt;=(2-FA98)),"R","N"))</f>
        <v/>
      </c>
      <c r="FF98" s="1" t="str">
        <f>IF(M97="","",IF(DS98="B",IF(M97="P",FU98,""),IF(M97="B",FU98,"")))</f>
        <v/>
      </c>
      <c r="FG98" s="1" t="str">
        <f>IF(M97="","",IF(DS98="B",IF(M97="B",FU98,""),IF(M97="P",FU98,"")))</f>
        <v/>
      </c>
      <c r="FH98" s="1" t="str">
        <f>IF(M98="P",IF(FH97="",1,FH97+1),"")</f>
        <v/>
      </c>
      <c r="FI98" s="1" t="str">
        <f>IF(M98="B",IF(FI97="",1,FI97+1),"")</f>
        <v/>
      </c>
      <c r="FJ98" s="1" t="str">
        <f t="shared" si="92"/>
        <v>00000</v>
      </c>
      <c r="FK98" s="1" t="str">
        <f t="shared" si="93"/>
        <v>00000</v>
      </c>
      <c r="FL98" s="1" t="str">
        <f t="shared" si="94"/>
        <v>000000</v>
      </c>
      <c r="FM98" s="1" t="str">
        <f t="shared" si="95"/>
        <v>000000</v>
      </c>
      <c r="FN98" s="1" t="str">
        <f t="shared" si="96"/>
        <v>B</v>
      </c>
      <c r="FO98" s="1" t="str">
        <f t="shared" si="161"/>
        <v>B</v>
      </c>
      <c r="FP98" s="1" t="str">
        <f>IF(DW97="",DX97,DW97)&amp;F97</f>
        <v/>
      </c>
      <c r="FQ98" s="1">
        <f t="shared" ca="1" si="162"/>
        <v>0</v>
      </c>
      <c r="FR98" s="1" t="str">
        <f ca="1">IF(DY97="",DZ97,DY97)&amp;K97</f>
        <v/>
      </c>
      <c r="FS98" s="1">
        <f t="shared" ca="1" si="163"/>
        <v>0</v>
      </c>
      <c r="FT98" s="1" t="str">
        <f>IF(EA97="",EB97,EA97)&amp;R97</f>
        <v/>
      </c>
      <c r="FU98" s="1">
        <f t="shared" ca="1" si="164"/>
        <v>0</v>
      </c>
      <c r="FV98" s="1" t="str">
        <f t="shared" ca="1" si="165"/>
        <v>0</v>
      </c>
      <c r="FW98" s="1" t="str">
        <f t="shared" ca="1" si="166"/>
        <v>0</v>
      </c>
      <c r="FX98" s="1" t="str">
        <f t="shared" ca="1" si="167"/>
        <v>0</v>
      </c>
      <c r="GA98" s="1">
        <f>General!A96</f>
        <v>0</v>
      </c>
      <c r="GB98" s="1">
        <f>General!B96</f>
        <v>0</v>
      </c>
      <c r="GC98" s="1">
        <f>General!C96</f>
        <v>0</v>
      </c>
      <c r="GD98" s="1">
        <f>General!D96</f>
        <v>0</v>
      </c>
      <c r="GF98" s="1" t="str">
        <f>General!F96</f>
        <v>WLLLLW</v>
      </c>
      <c r="GG98" s="1">
        <f>General!G96</f>
        <v>1</v>
      </c>
    </row>
    <row r="99" spans="1:189" ht="15.75" thickBot="1">
      <c r="A99" s="1">
        <v>90</v>
      </c>
      <c r="B99" s="33" t="str">
        <f>IF(M98="","",IF(EC99=ED99,"NB",IF(EC99&gt;ED99,"P"&amp;(EC99-ED99),"B"&amp;(ED99-EC99))))</f>
        <v/>
      </c>
      <c r="C99" s="50" t="str">
        <f t="shared" ca="1" si="98"/>
        <v/>
      </c>
      <c r="D99" s="46" t="str">
        <f t="shared" si="107"/>
        <v/>
      </c>
      <c r="E99" s="47" t="str">
        <f t="shared" si="108"/>
        <v/>
      </c>
      <c r="F99" s="10" t="str">
        <f t="shared" si="105"/>
        <v/>
      </c>
      <c r="H99" s="53"/>
      <c r="I99" s="46"/>
      <c r="J99" s="25" t="str">
        <f t="shared" si="109"/>
        <v/>
      </c>
      <c r="K99" s="13" t="str">
        <f t="shared" ca="1" si="110"/>
        <v/>
      </c>
      <c r="L99" s="30"/>
      <c r="M99" s="17"/>
      <c r="O99" s="9" t="str">
        <f>IF(M98="","",VLOOKUP(CZ99,General!U:V,2,FALSE))</f>
        <v/>
      </c>
      <c r="P99" s="12" t="str">
        <f>IF(M98="","",IF(W99="P",FU99,""))</f>
        <v/>
      </c>
      <c r="Q99" s="25" t="str">
        <f>IF(M98="","",IF(W99="B",FU99,""))</f>
        <v/>
      </c>
      <c r="R99" s="43" t="str">
        <f t="shared" si="111"/>
        <v/>
      </c>
      <c r="S99" s="43">
        <f t="shared" ca="1" si="112"/>
        <v>-1</v>
      </c>
      <c r="T99" s="57" t="str">
        <f>IF(M98="","",IF(EW99="S","",IF(S99&gt;=0,S99,IF(FE99="R",S99,""))))</f>
        <v/>
      </c>
      <c r="U99" s="43" t="str">
        <f>IF(M99="","",IF(T99="",SUM($T$5:$T99)+S99,SUM($T$5:$T99)))</f>
        <v/>
      </c>
      <c r="V99" s="68" t="str">
        <f t="shared" si="97"/>
        <v/>
      </c>
      <c r="W99" s="80" t="str" cm="1">
        <f t="array" aca="1" ref="W99" ca="1">IF(M98="","",INDIRECT(CZ99&amp; CR99))</f>
        <v/>
      </c>
      <c r="X99" s="72" t="str" cm="1">
        <f t="array" aca="1" ref="X99" ca="1">IF(M98="","",INDIRECT(VLOOKUP(CZ99,General!R:T,3,FALSE) &amp; CR99))</f>
        <v/>
      </c>
      <c r="Y99" s="80" t="str">
        <f>IF(M98="","",FN99)</f>
        <v/>
      </c>
      <c r="Z99" s="70" t="str">
        <f t="shared" si="113"/>
        <v/>
      </c>
      <c r="AA99" s="81" t="str">
        <f>IF(M99="","",IF(EE98+EF99&gt;=10,10,IF(EE98+EF99&lt;=-10,-10,EE98+EF99)))</f>
        <v/>
      </c>
      <c r="AB99" s="80" t="str">
        <f>IF(M98="","",IF(FN99="B","P","B"))</f>
        <v/>
      </c>
      <c r="AC99" s="70" t="str">
        <f t="shared" si="114"/>
        <v/>
      </c>
      <c r="AD99" s="81" t="str">
        <f>IF(M99="","",IF(AD98+EG99&gt;=10,10,IF(AD98+EG99&lt;=-10,-10,AD98+EG99)))</f>
        <v/>
      </c>
      <c r="AE99" s="80" t="str">
        <f>IF(M98="","",FO99)</f>
        <v/>
      </c>
      <c r="AF99" s="70" t="str">
        <f t="shared" si="115"/>
        <v/>
      </c>
      <c r="AG99" s="81" t="str">
        <f>IF(M99="","",IF(AG98+EH99&gt;=10,10,IF(AG98+EH99&lt;=-10,-10,AG98+EH99)))</f>
        <v/>
      </c>
      <c r="AH99" s="80" t="str">
        <f>IF(M98="","",IF(FO99="B","P","B"))</f>
        <v/>
      </c>
      <c r="AI99" s="70" t="str">
        <f t="shared" si="116"/>
        <v/>
      </c>
      <c r="AJ99" s="81" t="str">
        <f>IF(M99="","",IF(AJ98+EI99&gt;=10,10,IF(AJ98+EI99&lt;=-10,-10,AJ98+EI99)))</f>
        <v/>
      </c>
      <c r="AK99" s="80" t="str">
        <f t="shared" si="168"/>
        <v/>
      </c>
      <c r="AL99" s="70" t="str">
        <f t="shared" si="117"/>
        <v/>
      </c>
      <c r="AM99" s="81" t="str">
        <f>IF(M99="","",IF(AM98+EJ99&gt;=10,10,IF(AM98+EJ99&lt;=-10,-10,AM98+EJ99)))</f>
        <v/>
      </c>
      <c r="AN99" s="80" t="str">
        <f t="shared" si="118"/>
        <v/>
      </c>
      <c r="AO99" s="70" t="str">
        <f t="shared" si="119"/>
        <v/>
      </c>
      <c r="AP99" s="81" t="str">
        <f>IF(M99="","",IF(AP98+EK99&gt;=10,10,IF(AP98+EK99&lt;=-10,-10,AP98+EK99)))</f>
        <v/>
      </c>
      <c r="AQ99" s="80" t="str">
        <f t="shared" si="120"/>
        <v/>
      </c>
      <c r="AR99" s="70" t="str">
        <f t="shared" si="121"/>
        <v/>
      </c>
      <c r="AS99" s="81" t="str">
        <f>IF(M99="","",IF(AS98+EL99&gt;=10,10,IF(AS98+EL99&lt;=-10,-10,AS98+EL99)))</f>
        <v/>
      </c>
      <c r="AT99" s="80" t="str">
        <f t="shared" si="122"/>
        <v/>
      </c>
      <c r="AU99" s="70" t="str">
        <f t="shared" si="123"/>
        <v/>
      </c>
      <c r="AV99" s="81" t="str">
        <f>IF(M99="","",IF(AV98+EM99&gt;=10,10,IF(AV98+EM99&lt;=-10,-10,AV98+EM99)))</f>
        <v/>
      </c>
      <c r="AW99" s="80" t="str">
        <f t="shared" si="124"/>
        <v/>
      </c>
      <c r="AX99" s="70" t="str">
        <f t="shared" si="125"/>
        <v/>
      </c>
      <c r="AY99" s="81" t="str">
        <f>IF(M99="","",IF(AY98+EN99&gt;=10,10,IF(AY98+EN99&lt;=-10,-10,AY98+EN99)))</f>
        <v/>
      </c>
      <c r="AZ99" s="80" t="str">
        <f t="shared" si="126"/>
        <v/>
      </c>
      <c r="BA99" s="70" t="str">
        <f t="shared" si="127"/>
        <v/>
      </c>
      <c r="BB99" s="81" t="str">
        <f>IF(M99="","",IF(BB98+EO99&gt;=10,10,IF(BB98+EO99&lt;=-10,-10,BB98+EO99)))</f>
        <v/>
      </c>
      <c r="BC99" s="80" t="str">
        <f t="shared" si="128"/>
        <v/>
      </c>
      <c r="BD99" s="70" t="str">
        <f t="shared" si="129"/>
        <v/>
      </c>
      <c r="BE99" s="81" t="str">
        <f>IF(M99="","",IF(BE98+EP99&gt;=10,10,IF(BE98+EP99&lt;=-10,-10,BE98+EP99)))</f>
        <v/>
      </c>
      <c r="BF99" s="80" t="str">
        <f t="shared" si="130"/>
        <v/>
      </c>
      <c r="BG99" s="70" t="str">
        <f t="shared" si="131"/>
        <v/>
      </c>
      <c r="BH99" s="81" t="str">
        <f>IF(M99="","",IF(BH98+EQ99&gt;=10,10,IF(BH98+EQ99&lt;=-10,-10,BH98+EQ99)))</f>
        <v/>
      </c>
      <c r="BI99" s="80" t="str">
        <f t="shared" si="132"/>
        <v/>
      </c>
      <c r="BJ99" s="70" t="str">
        <f t="shared" si="133"/>
        <v/>
      </c>
      <c r="BK99" s="81" t="str">
        <f>IF(M99="","",IF(BK98+ER99&gt;=10,10,IF(BK98+ER99&lt;=-10,-10,BK98+ER99)))</f>
        <v/>
      </c>
      <c r="BL99" s="80" t="str">
        <f t="shared" si="134"/>
        <v/>
      </c>
      <c r="BM99" s="70" t="str">
        <f t="shared" si="135"/>
        <v/>
      </c>
      <c r="BN99" s="81" t="str">
        <f>IF(M99="","",IF(BN98+ES99&gt;=10,10,IF(BN98+ES99&lt;=-10,-10,BN98+ES99)))</f>
        <v/>
      </c>
      <c r="BO99" s="80" t="str">
        <f t="shared" si="136"/>
        <v/>
      </c>
      <c r="BP99" s="70" t="str">
        <f t="shared" si="137"/>
        <v/>
      </c>
      <c r="BQ99" s="81" t="str">
        <f>IF(M99="","",IF(BQ98+ET99&gt;=10,10,IF(BQ98+ET99&lt;=-10,-10,BQ98+ET99)))</f>
        <v/>
      </c>
      <c r="BR99" s="80" t="str">
        <f t="shared" si="138"/>
        <v/>
      </c>
      <c r="BS99" s="70" t="str">
        <f t="shared" si="139"/>
        <v/>
      </c>
      <c r="BT99" s="81" t="str">
        <f>IF(M99="","",IF(BT98+EU99&gt;=10,10,IF(BT98+EU99&lt;=-10,-10,BT98+EU99)))</f>
        <v/>
      </c>
      <c r="BU99" s="80" t="str">
        <f t="shared" si="140"/>
        <v/>
      </c>
      <c r="BV99" s="70" t="str">
        <f t="shared" si="141"/>
        <v/>
      </c>
      <c r="BW99" s="81" t="str">
        <f>IF(M99="","",IF(BW98+EV99&gt;=10,10,IF(BW98+EV99&lt;=-10,-10,BW98+EV99)))</f>
        <v/>
      </c>
      <c r="BX99" s="70">
        <f t="shared" si="142"/>
        <v>0</v>
      </c>
      <c r="BY99" s="70">
        <f t="shared" si="143"/>
        <v>0</v>
      </c>
      <c r="BZ99" s="72"/>
      <c r="CA99" s="80" t="str">
        <f t="shared" si="144"/>
        <v/>
      </c>
      <c r="CB99" s="70" t="str">
        <f t="shared" si="145"/>
        <v/>
      </c>
      <c r="CC99" s="70" t="str">
        <f t="shared" si="146"/>
        <v/>
      </c>
      <c r="CD99" s="70" t="str">
        <f t="shared" si="147"/>
        <v/>
      </c>
      <c r="CE99" s="70" t="str">
        <f t="shared" si="148"/>
        <v/>
      </c>
      <c r="CF99" s="70" t="str">
        <f t="shared" si="149"/>
        <v/>
      </c>
      <c r="CG99" s="70" t="str">
        <f t="shared" si="150"/>
        <v/>
      </c>
      <c r="CH99" s="70" t="str">
        <f t="shared" si="151"/>
        <v/>
      </c>
      <c r="CI99" s="70" t="str">
        <f t="shared" si="152"/>
        <v/>
      </c>
      <c r="CJ99" s="70" t="str">
        <f t="shared" si="153"/>
        <v/>
      </c>
      <c r="CK99" s="70" t="str">
        <f t="shared" si="154"/>
        <v/>
      </c>
      <c r="CL99" s="70" t="str">
        <f t="shared" si="155"/>
        <v/>
      </c>
      <c r="CM99" s="70" t="str">
        <f t="shared" si="156"/>
        <v/>
      </c>
      <c r="CN99" s="70" t="str">
        <f t="shared" si="157"/>
        <v/>
      </c>
      <c r="CO99" s="70" t="str">
        <f t="shared" si="158"/>
        <v/>
      </c>
      <c r="CP99" s="70" t="str">
        <f t="shared" si="159"/>
        <v/>
      </c>
      <c r="CQ99" s="72" t="str">
        <f t="shared" si="160"/>
        <v/>
      </c>
      <c r="CR99" s="9">
        <v>99</v>
      </c>
      <c r="CS99" s="32">
        <f t="shared" si="174"/>
        <v>94</v>
      </c>
      <c r="CT99" s="9" t="str" cm="1">
        <f t="array" ref="CT99">IFERROR(INDEX($CA$4:$CQ$4,_xlfn.AGGREGATE(15,6,COLUMN($CA$4:$CQ$4)-COLUMN($BZ$1)/($CA$99:$CQ$99=MAX($CA$99:$CQ$99)),COLUMNS(CQ$4:$CQ4))),"")</f>
        <v/>
      </c>
      <c r="CU99" s="4" t="str" cm="1">
        <f t="array" ref="CU99">IFERROR(INDEX($CA$4:$CQ$4,_xlfn.AGGREGATE(15,6,COLUMN($CA$4:$CQ$4)-COLUMN($BZ$1)/($CA$99:$CQ$99=MAX($CA$99:$CQ$99)),COLUMNS($CQ$4:CR4))),"")</f>
        <v/>
      </c>
      <c r="CV99" s="4" t="str" cm="1">
        <f t="array" ref="CV99">IFERROR(INDEX($CA$4:$CQ$4,_xlfn.AGGREGATE(15,6,COLUMN($CA$4:$CQ$4)-COLUMN($BZ$1)/($CA$99:$CQ$99=MAX($CA$99:$CQ$99)),COLUMNS($CQ$4:CS4))),"")</f>
        <v/>
      </c>
      <c r="CW99" s="8" t="str" cm="1">
        <f t="array" ref="CW99">IFERROR(INDEX($CA$4:$CQ$4,_xlfn.AGGREGATE(15,6,COLUMN($CA$4:$CQ$4)-COLUMN($BZ$1)/($CA$99:$CQ$99=MAX($CA$99:$CQ$99)),COLUMNS($CQ$4:CT4))),"")</f>
        <v/>
      </c>
      <c r="CX99" s="106" t="str">
        <f t="shared" ca="1" si="169"/>
        <v/>
      </c>
      <c r="CY99" s="4" t="str">
        <f t="shared" ca="1" si="170"/>
        <v>R</v>
      </c>
      <c r="CZ99" s="4" t="str">
        <f t="shared" ca="1" si="173"/>
        <v/>
      </c>
      <c r="DA99" s="8"/>
      <c r="DB99" s="9" t="str">
        <f>IFERROR(VLOOKUP(CT99,General!R:S,2,FALSE),"")</f>
        <v/>
      </c>
      <c r="DC99" s="4" t="str">
        <f>IFERROR(VLOOKUP(CU99,General!R:S,2,FALSE),"")</f>
        <v/>
      </c>
      <c r="DD99" s="4" t="str">
        <f>IFERROR(VLOOKUP(CV99,General!R:S,2,FALSE),"")</f>
        <v/>
      </c>
      <c r="DE99" s="8" t="str">
        <f>IFERROR(VLOOKUP(CW99,General!R:S,2,FALSE),"")</f>
        <v/>
      </c>
      <c r="DF99" s="9">
        <f ca="1">IF(CT99="",-1,COUNTIF(INDIRECT(DB99&amp;$CR$10):INDIRECT(DB99&amp;CR99),"Y"))</f>
        <v>-1</v>
      </c>
      <c r="DG99" s="4">
        <f ca="1">IF(CU99="",-1,COUNTIF(INDIRECT(DC99&amp;$CR$10):INDIRECT(DC99&amp;CR99),"Y"))</f>
        <v>-1</v>
      </c>
      <c r="DH99" s="4">
        <f ca="1">IF(CV99="",-1,COUNTIF(INDIRECT(DD99&amp;$CR$10):INDIRECT(DD99&amp;CR99),"Y"))</f>
        <v>-1</v>
      </c>
      <c r="DI99" s="32">
        <f ca="1">IF(CW99="",-1,COUNTIF(INDIRECT(DE99&amp;$CR$10):INDIRECT(DE99&amp;CR99),"Y"))</f>
        <v>-1</v>
      </c>
      <c r="DJ99" s="9" t="str" cm="1">
        <f t="array" aca="1" ref="DJ99" ca="1">IFERROR(INDEX($CT$99:$CW$99,_xlfn.AGGREGATE(15,6,COLUMN($CT$99:$CW$99)-COLUMN($CS$99)/($DF$99:$DI$99=MAX($DF$99:$DI$99)),COLUMNS($CT$99:CT99))),"")</f>
        <v/>
      </c>
      <c r="DK99" s="9" t="str" cm="1">
        <f t="array" aca="1" ref="DK99" ca="1">IFERROR(INDEX($CT$99:$CW$99,_xlfn.AGGREGATE(15,6,COLUMN($CT$99:$CW$99)-COLUMN($CS$99)/($DF$99:$DI$99=MAX($DF$99:$DI$99)),COLUMNS($CT$99:CU99))),"")</f>
        <v/>
      </c>
      <c r="DL99" s="9" t="str" cm="1">
        <f t="array" aca="1" ref="DL99" ca="1">IFERROR(INDEX($CT$99:$CW$99,_xlfn.AGGREGATE(15,6,COLUMN($CT$99:$CW$99)-COLUMN($CS$99)/($DF$99:$DI$99=MAX($DF$99:$DI$99)),COLUMNS($CT$99:CV99))),"")</f>
        <v/>
      </c>
      <c r="DM99" s="9" t="str" cm="1">
        <f t="array" aca="1" ref="DM99" ca="1">IFERROR(INDEX($CT$99:$CW$99,_xlfn.AGGREGATE(15,6,COLUMN($CT$99:$CW$99)-COLUMN($CS$99)/($DF$99:$DI$99=MAX($DF$99:$DI$99)),COLUMNS($CT$99:CW99))),"")</f>
        <v/>
      </c>
      <c r="DN99" s="117">
        <f t="shared" ca="1" si="171"/>
        <v>4</v>
      </c>
      <c r="DO99" s="32">
        <f t="shared" ca="1" si="172"/>
        <v>0</v>
      </c>
      <c r="DP99" s="8" t="str">
        <f t="shared" ca="1" si="106"/>
        <v/>
      </c>
      <c r="DQ99" s="9" t="str">
        <f t="shared" ca="1" si="102"/>
        <v>T</v>
      </c>
      <c r="DR99" s="4" t="str">
        <f t="shared" ca="1" si="103"/>
        <v>T</v>
      </c>
      <c r="DS99" s="4" t="str">
        <f t="shared" ca="1" si="104"/>
        <v>C</v>
      </c>
      <c r="DT99" s="4" t="str">
        <f t="shared" si="99"/>
        <v/>
      </c>
      <c r="DU99" s="4" t="str">
        <f t="shared" ca="1" si="100"/>
        <v/>
      </c>
      <c r="DV99" s="4" t="str">
        <f t="shared" si="101"/>
        <v/>
      </c>
      <c r="DW99" s="1" t="str">
        <f>IF(M98="","",IF(DQ99="B",IF(M98="P",FQ99,""),IF(M97="B",FQ99,"")))</f>
        <v/>
      </c>
      <c r="DX99" s="1" t="str">
        <f>IF(M98="","",IF(DQ99="B",IF(M98="B",FQ99,""),IF(M97="P",FQ99,"")))</f>
        <v/>
      </c>
      <c r="DY99" s="1" t="str">
        <f>IF(M98="","",IF(DR99="C",IF(M98="B",FS99,""),IF(M97="B",FS99,"")))</f>
        <v/>
      </c>
      <c r="DZ99" s="1" t="str">
        <f>IF(M98="","",IF(DR99="C",IF(M98="P",FS99,""),IF(M97="P",FS99,"")))</f>
        <v/>
      </c>
      <c r="EA99" s="1" t="str">
        <f>IF(M98="","",IF(AND(DW99="L5",DZ99="L5",FG99=""),"L0",FF99))</f>
        <v/>
      </c>
      <c r="EB99" s="1" t="str">
        <f>IF(M98="","",IF(AND(DX99="L5",DZ99="L5",FF99=""),"L0",FG99))</f>
        <v/>
      </c>
      <c r="EC99" s="1">
        <f>IF(D99="",0,IF(OR(D99="B",D99="XB"),1,INT(RIGHT(D99))))+IF(I99="",0,IF(OR(I99="B",I99="XB"),1,INT(RIGHT(I99))))+IF(P99="",0,IF(OR(P99="B",P99="XB"),1,INT(RIGHT(P99))))</f>
        <v>0</v>
      </c>
      <c r="ED99" s="1">
        <f>IF(E99="",0,IF(OR(E99="B",E99="XB"),1,INT(RIGHT(E99))))+IF(J99="",0,IF(OR(J99="B",J99="XB"),1,INT(RIGHT(J99))))+IF(Q99="",0,IF(OR(Q99="B",Q99="XB"),1,INT(RIGHT(Q99))))</f>
        <v>0</v>
      </c>
      <c r="EE99" s="9" t="str">
        <f>IF(M99="","",IF(EE98+EF99&gt;=10,10,IF(EE98+EF99&lt;=-10,-10,EE98+EF99)))</f>
        <v/>
      </c>
      <c r="EF99" s="4">
        <f>IF(Z99="",0,IFERROR(VLOOKUP(Z94&amp;Z95&amp;Z96&amp;Z97&amp;Z98&amp;Z99,General!I:J,2,FALSE),0))</f>
        <v>0</v>
      </c>
      <c r="EG99" s="4">
        <f>IF(AC99="",0,IFERROR(VLOOKUP(AC94&amp;AC95&amp;AC96&amp;AC97&amp;AC98&amp;AC99,General!I:J,2,FALSE),0))</f>
        <v>0</v>
      </c>
      <c r="EH99" s="4">
        <f>IF(AF99="",0,IFERROR(VLOOKUP(AF94&amp;AF95&amp;AF96&amp;AF97&amp;AF98&amp;AF99,General!I:J,2,FALSE),0))</f>
        <v>0</v>
      </c>
      <c r="EI99" s="4">
        <f>IF(AI99="",0,IFERROR(VLOOKUP(AI94&amp;AI95&amp;AI96&amp;AI97&amp;AI98&amp;AI99,General!I:J,2,FALSE),0))</f>
        <v>0</v>
      </c>
      <c r="EJ99" s="4">
        <f>IF(AL99="",0,IFERROR(VLOOKUP(AL94&amp;AL95&amp;AL96&amp;AL97&amp;AL98&amp;AL99,General!I:J,2,FALSE),0))</f>
        <v>0</v>
      </c>
      <c r="EK99" s="4">
        <f>IF(AO99="",0,IFERROR(VLOOKUP(AO94&amp;AO95&amp;AO96&amp;AO97&amp;AO98&amp;AO99,General!I:J,2,FALSE),0))</f>
        <v>0</v>
      </c>
      <c r="EL99" s="4">
        <f>IF(AR99="",0,IFERROR(VLOOKUP(AR94&amp;AR95&amp;AR96&amp;AR97&amp;AR98&amp;AR99,General!I:J,2,FALSE),0))</f>
        <v>0</v>
      </c>
      <c r="EM99" s="4">
        <f>IF(AU99="",0,IFERROR(VLOOKUP(AU94&amp;AU95&amp;AU96&amp;AU97&amp;AU98&amp;AU99,General!I:J,2,FALSE),0))</f>
        <v>0</v>
      </c>
      <c r="EN99" s="4">
        <f>IF(AX99="",0,IFERROR(VLOOKUP(AX94&amp;AX95&amp;AX96&amp;AX97&amp;AX98&amp;AX99,General!I:J,2,FALSE),0))</f>
        <v>0</v>
      </c>
      <c r="EO99" s="4">
        <f>IF(BA99="",0,IFERROR(VLOOKUP(BA94&amp;BA95&amp;BA96&amp;BA97&amp;BA98&amp;BA99,General!I:J,2,FALSE),0))</f>
        <v>0</v>
      </c>
      <c r="EP99" s="4">
        <f>IF(BD99="",0,IFERROR(VLOOKUP(BD94&amp;BD95&amp;BD96&amp;BD97&amp;BD98&amp;BD99,General!I:J,2,FALSE),0))</f>
        <v>0</v>
      </c>
      <c r="EQ99" s="4">
        <f>IF(BG99="",0,IFERROR(VLOOKUP(BG94&amp;BG95&amp;BG96&amp;BG97&amp;BG98&amp;BG99,General!I:J,2,FALSE),0))</f>
        <v>0</v>
      </c>
      <c r="ER99" s="4">
        <f>IF(BJ99="",0,IFERROR(VLOOKUP(BJ94&amp;BJ95&amp;BJ96&amp;BJ97&amp;BJ98&amp;BJ99,General!I:J,2,FALSE),0))</f>
        <v>0</v>
      </c>
      <c r="ES99" s="4">
        <f>IF(BM99="",0,IFERROR(VLOOKUP(BM94&amp;BM95&amp;BM96&amp;BM97&amp;BM98&amp;BM99,General!I:J,2,FALSE),0))</f>
        <v>0</v>
      </c>
      <c r="ET99" s="4">
        <f>IF(BP99="",0,IFERROR(VLOOKUP(BP94&amp;BP95&amp;BP96&amp;BP97&amp;BP98&amp;BP99,General!I:J,2,FALSE),0))</f>
        <v>0</v>
      </c>
      <c r="EU99" s="4">
        <f>IF(BS99="",0,IFERROR(VLOOKUP(BS94&amp;BS95&amp;BS96&amp;BS97&amp;BS98&amp;BS99,General!I:J,2,FALSE),0))</f>
        <v>0</v>
      </c>
      <c r="EV99" s="8">
        <f>IF(BV99="",0,IFERROR(VLOOKUP(BV94&amp;BV95&amp;BV96&amp;BV97&amp;BV98&amp;BV99,General!I:J,2,FALSE),0))</f>
        <v>0</v>
      </c>
      <c r="EW99" s="1" t="str">
        <f>IF(M98="","",IF(FE98="R","S",IF(EW98="S","C",IF(S98&gt;=0,"S","C"))))</f>
        <v/>
      </c>
      <c r="EX99" s="1" t="str">
        <f>IF(OR(F95&amp;F96&amp;F97="WLW",F96&amp;F97="WW"),"Y","N")</f>
        <v>N</v>
      </c>
      <c r="EY99" s="1" t="str">
        <f ca="1">IF(OR(K95&amp;K96&amp;K97="WLW",K96&amp;K97="WW"),"Y","N")</f>
        <v>N</v>
      </c>
      <c r="EZ99" s="1" t="str">
        <f>IF(OR(R95&amp;R96&amp;R97="WLW",R96&amp;R97="WW"),"Y","N")</f>
        <v>N</v>
      </c>
      <c r="FA99" s="1" t="str">
        <f>IF(M98="","",IF(EW99="S",1,FA98+1))</f>
        <v/>
      </c>
      <c r="FB99" s="14" t="str">
        <f ca="1">IF(FB98="Y","N",IF(M98="","",(IF(AND(F98&amp;F99="WW",OR(EW98&amp;EW99="SC",EW98&amp;EW99="CC")),"Y",IF(AND(F97&amp;F98&amp;F99="WLW",FQ99&lt;&gt;"B",OR(EW97&amp;EW98&amp;EW99="SCC",EW97&amp;EW98&amp;EW99="CCC")),"Y","N")))))</f>
        <v/>
      </c>
      <c r="FC99" s="1" t="str">
        <f ca="1">IF(FC98="Y","N",IF(M98="","",IF(AND(K98&amp;K99="WW",OR(EW98&amp;EW99="SC",EW98&amp;EW99="CC")),"Y",IF(AND(K97&amp;K98&amp;K99="WLW",FS99&lt;&gt;"B",OR(EW97&amp;EW98&amp;EW99="SCC",EW97&amp;EW98&amp;EW99="CCC")),"Y","N"))))</f>
        <v/>
      </c>
      <c r="FD99" s="1" t="str">
        <f ca="1">IF(FD98="Y","N",IF(M98="","",IF(AND(R98&amp;R99="WW",OR(EW98&amp;EW99="SC",EW98&amp;EW99="CC")),"Y",IF(AND(R97&amp;R98&amp;R99="WLW",FU99&lt;&gt;"B",OR(EW97&amp;EW98&amp;EW99="SCC",EW97&amp;EW98&amp;EW99="CCC")),"Y","N"))))</f>
        <v/>
      </c>
      <c r="FE99" s="1" t="str">
        <f>IF(M98="","",IF(AND(S99&lt;0,FA99&gt;2,S99&gt;=(2-FA99)),"R","N"))</f>
        <v/>
      </c>
      <c r="FF99" s="1" t="str">
        <f>IF(M98="","",IF(DS99="B",IF(M98="P",FU99,""),IF(M98="B",FU99,"")))</f>
        <v/>
      </c>
      <c r="FG99" s="1" t="str">
        <f>IF(M98="","",IF(DS99="B",IF(M98="B",FU99,""),IF(M98="P",FU99,"")))</f>
        <v/>
      </c>
      <c r="FH99" s="1" t="str">
        <f>IF(M99="P",IF(FH98="",1,FH98+1),"")</f>
        <v/>
      </c>
      <c r="FI99" s="1" t="str">
        <f>IF(M99="B",IF(FI98="",1,FI98+1),"")</f>
        <v/>
      </c>
      <c r="FJ99" s="1" t="str">
        <f t="shared" si="92"/>
        <v>00000</v>
      </c>
      <c r="FK99" s="1" t="str">
        <f t="shared" si="93"/>
        <v>00000</v>
      </c>
      <c r="FL99" s="1" t="str">
        <f t="shared" si="94"/>
        <v>000000</v>
      </c>
      <c r="FM99" s="1" t="str">
        <f t="shared" si="95"/>
        <v>000000</v>
      </c>
      <c r="FN99" s="1" t="str">
        <f t="shared" si="96"/>
        <v>B</v>
      </c>
      <c r="FO99" s="1" t="str">
        <f t="shared" si="161"/>
        <v>B</v>
      </c>
      <c r="FP99" s="1" t="str">
        <f>IF(DW98="",DX98,DW98)&amp;F98</f>
        <v/>
      </c>
      <c r="FQ99" s="1">
        <f t="shared" ca="1" si="162"/>
        <v>0</v>
      </c>
      <c r="FR99" s="1" t="str">
        <f ca="1">IF(DY98="",DZ98,DY98)&amp;K98</f>
        <v/>
      </c>
      <c r="FS99" s="1">
        <f t="shared" ca="1" si="163"/>
        <v>0</v>
      </c>
      <c r="FT99" s="1" t="str">
        <f>IF(EA98="",EB98,EA98)&amp;R98</f>
        <v/>
      </c>
      <c r="FU99" s="1">
        <f t="shared" ca="1" si="164"/>
        <v>0</v>
      </c>
      <c r="FV99" s="1" t="str">
        <f t="shared" ca="1" si="165"/>
        <v>0</v>
      </c>
      <c r="FW99" s="1" t="str">
        <f t="shared" ca="1" si="166"/>
        <v>0</v>
      </c>
      <c r="FX99" s="1" t="str">
        <f t="shared" ca="1" si="167"/>
        <v>0</v>
      </c>
      <c r="GA99" s="1">
        <f>General!A97</f>
        <v>0</v>
      </c>
      <c r="GB99" s="1">
        <f>General!B97</f>
        <v>0</v>
      </c>
      <c r="GC99" s="1">
        <f>General!C97</f>
        <v>0</v>
      </c>
      <c r="GD99" s="1">
        <f>General!D97</f>
        <v>0</v>
      </c>
      <c r="GF99" s="1" t="str">
        <f>General!F97</f>
        <v>WLLLWL</v>
      </c>
      <c r="GG99" s="1">
        <f>General!G97</f>
        <v>-1</v>
      </c>
    </row>
    <row r="100" spans="1:189" ht="15.75" thickBot="1">
      <c r="A100" s="1">
        <v>91</v>
      </c>
      <c r="B100" s="11" t="str">
        <f>IF(M99="","",IF(EC100=ED100,"NB",IF(EC100&gt;ED100,"P"&amp;(EC100-ED100),"B"&amp;(ED100-EC100))))</f>
        <v/>
      </c>
      <c r="C100" s="48" t="str">
        <f t="shared" ca="1" si="98"/>
        <v/>
      </c>
      <c r="D100" s="12" t="str">
        <f t="shared" si="107"/>
        <v/>
      </c>
      <c r="E100" s="25" t="str">
        <f t="shared" si="108"/>
        <v/>
      </c>
      <c r="F100" s="13" t="str">
        <f t="shared" si="105"/>
        <v/>
      </c>
      <c r="H100" s="51"/>
      <c r="I100" s="12"/>
      <c r="J100" s="25" t="str">
        <f t="shared" si="109"/>
        <v/>
      </c>
      <c r="K100" s="13" t="str">
        <f t="shared" ca="1" si="110"/>
        <v/>
      </c>
      <c r="L100" s="30"/>
      <c r="M100" s="15"/>
      <c r="O100" s="9" t="str">
        <f>IF(M99="","",VLOOKUP(CZ100,General!U:V,2,FALSE))</f>
        <v/>
      </c>
      <c r="P100" s="12" t="str">
        <f>IF(M99="","",IF(W100="P",FU100,""))</f>
        <v/>
      </c>
      <c r="Q100" s="25" t="str">
        <f>IF(M99="","",IF(W100="B",FU100,""))</f>
        <v/>
      </c>
      <c r="R100" s="43" t="str">
        <f t="shared" si="111"/>
        <v/>
      </c>
      <c r="S100" s="43">
        <f t="shared" ca="1" si="112"/>
        <v>-1</v>
      </c>
      <c r="T100" s="54" t="str">
        <f>IF(M99="","",IF(EW100="S","",IF(S100&gt;=0,S100,IF(FE100="R",S100,""))))</f>
        <v/>
      </c>
      <c r="U100" s="43" t="str">
        <f>IF(M100="","",IF(T100="",SUM($T$5:$T100)+S100,SUM($T$5:$T100)))</f>
        <v/>
      </c>
      <c r="V100" s="66" t="str">
        <f t="shared" si="97"/>
        <v/>
      </c>
      <c r="W100" s="80" t="str" cm="1">
        <f t="array" aca="1" ref="W100" ca="1">IF(M99="","",INDIRECT(CZ100&amp; CR100))</f>
        <v/>
      </c>
      <c r="X100" s="72" t="str" cm="1">
        <f t="array" aca="1" ref="X100" ca="1">IF(M99="","",INDIRECT(VLOOKUP(CZ100,General!R:T,3,FALSE) &amp; CR100))</f>
        <v/>
      </c>
      <c r="Y100" s="80" t="str">
        <f>IF(M99="","",FN100)</f>
        <v/>
      </c>
      <c r="Z100" s="70" t="str">
        <f t="shared" si="113"/>
        <v/>
      </c>
      <c r="AA100" s="81" t="str">
        <f>IF(M100="","",IF(EE99+EF100&gt;=10,10,IF(EE99+EF100&lt;=-10,-10,EE99+EF100)))</f>
        <v/>
      </c>
      <c r="AB100" s="80" t="str">
        <f>IF(M99="","",IF(FN100="B","P","B"))</f>
        <v/>
      </c>
      <c r="AC100" s="70" t="str">
        <f t="shared" si="114"/>
        <v/>
      </c>
      <c r="AD100" s="81" t="str">
        <f>IF(M100="","",IF(AD99+EG100&gt;=10,10,IF(AD99+EG100&lt;=-10,-10,AD99+EG100)))</f>
        <v/>
      </c>
      <c r="AE100" s="80" t="str">
        <f>IF(M99="","",FO100)</f>
        <v/>
      </c>
      <c r="AF100" s="70" t="str">
        <f t="shared" si="115"/>
        <v/>
      </c>
      <c r="AG100" s="81" t="str">
        <f>IF(M100="","",IF(AG99+EH100&gt;=10,10,IF(AG99+EH100&lt;=-10,-10,AG99+EH100)))</f>
        <v/>
      </c>
      <c r="AH100" s="80" t="str">
        <f>IF(M99="","",IF(FO100="B","P","B"))</f>
        <v/>
      </c>
      <c r="AI100" s="70" t="str">
        <f t="shared" si="116"/>
        <v/>
      </c>
      <c r="AJ100" s="81" t="str">
        <f>IF(M100="","",IF(AJ99+EI100&gt;=10,10,IF(AJ99+EI100&lt;=-10,-10,AJ99+EI100)))</f>
        <v/>
      </c>
      <c r="AK100" s="80" t="str">
        <f t="shared" si="168"/>
        <v/>
      </c>
      <c r="AL100" s="70" t="str">
        <f t="shared" si="117"/>
        <v/>
      </c>
      <c r="AM100" s="81" t="str">
        <f>IF(M100="","",IF(AM99+EJ100&gt;=10,10,IF(AM99+EJ100&lt;=-10,-10,AM99+EJ100)))</f>
        <v/>
      </c>
      <c r="AN100" s="80" t="str">
        <f t="shared" si="118"/>
        <v/>
      </c>
      <c r="AO100" s="70" t="str">
        <f t="shared" si="119"/>
        <v/>
      </c>
      <c r="AP100" s="81" t="str">
        <f>IF(M100="","",IF(AP99+EK100&gt;=10,10,IF(AP99+EK100&lt;=-10,-10,AP99+EK100)))</f>
        <v/>
      </c>
      <c r="AQ100" s="80" t="str">
        <f t="shared" si="120"/>
        <v/>
      </c>
      <c r="AR100" s="70" t="str">
        <f t="shared" si="121"/>
        <v/>
      </c>
      <c r="AS100" s="81" t="str">
        <f>IF(M100="","",IF(AS99+EL100&gt;=10,10,IF(AS99+EL100&lt;=-10,-10,AS99+EL100)))</f>
        <v/>
      </c>
      <c r="AT100" s="80" t="str">
        <f t="shared" si="122"/>
        <v/>
      </c>
      <c r="AU100" s="70" t="str">
        <f t="shared" si="123"/>
        <v/>
      </c>
      <c r="AV100" s="81" t="str">
        <f>IF(M100="","",IF(AV99+EM100&gt;=10,10,IF(AV99+EM100&lt;=-10,-10,AV99+EM100)))</f>
        <v/>
      </c>
      <c r="AW100" s="80" t="str">
        <f t="shared" si="124"/>
        <v/>
      </c>
      <c r="AX100" s="70" t="str">
        <f t="shared" si="125"/>
        <v/>
      </c>
      <c r="AY100" s="81" t="str">
        <f>IF(M100="","",IF(AY99+EN100&gt;=10,10,IF(AY99+EN100&lt;=-10,-10,AY99+EN100)))</f>
        <v/>
      </c>
      <c r="AZ100" s="80" t="str">
        <f t="shared" si="126"/>
        <v/>
      </c>
      <c r="BA100" s="70" t="str">
        <f t="shared" si="127"/>
        <v/>
      </c>
      <c r="BB100" s="81" t="str">
        <f>IF(M100="","",IF(BB99+EO100&gt;=10,10,IF(BB99+EO100&lt;=-10,-10,BB99+EO100)))</f>
        <v/>
      </c>
      <c r="BC100" s="80" t="str">
        <f t="shared" si="128"/>
        <v/>
      </c>
      <c r="BD100" s="70" t="str">
        <f t="shared" si="129"/>
        <v/>
      </c>
      <c r="BE100" s="81" t="str">
        <f>IF(M100="","",IF(BE99+EP100&gt;=10,10,IF(BE99+EP100&lt;=-10,-10,BE99+EP100)))</f>
        <v/>
      </c>
      <c r="BF100" s="80" t="str">
        <f t="shared" si="130"/>
        <v/>
      </c>
      <c r="BG100" s="70" t="str">
        <f t="shared" si="131"/>
        <v/>
      </c>
      <c r="BH100" s="81" t="str">
        <f>IF(M100="","",IF(BH99+EQ100&gt;=10,10,IF(BH99+EQ100&lt;=-10,-10,BH99+EQ100)))</f>
        <v/>
      </c>
      <c r="BI100" s="80" t="str">
        <f t="shared" si="132"/>
        <v/>
      </c>
      <c r="BJ100" s="70" t="str">
        <f t="shared" si="133"/>
        <v/>
      </c>
      <c r="BK100" s="81" t="str">
        <f>IF(M100="","",IF(BK99+ER100&gt;=10,10,IF(BK99+ER100&lt;=-10,-10,BK99+ER100)))</f>
        <v/>
      </c>
      <c r="BL100" s="80" t="str">
        <f t="shared" si="134"/>
        <v/>
      </c>
      <c r="BM100" s="70" t="str">
        <f t="shared" si="135"/>
        <v/>
      </c>
      <c r="BN100" s="81" t="str">
        <f>IF(M100="","",IF(BN99+ES100&gt;=10,10,IF(BN99+ES100&lt;=-10,-10,BN99+ES100)))</f>
        <v/>
      </c>
      <c r="BO100" s="80" t="str">
        <f t="shared" si="136"/>
        <v/>
      </c>
      <c r="BP100" s="70" t="str">
        <f t="shared" si="137"/>
        <v/>
      </c>
      <c r="BQ100" s="81" t="str">
        <f>IF(M100="","",IF(BQ99+ET100&gt;=10,10,IF(BQ99+ET100&lt;=-10,-10,BQ99+ET100)))</f>
        <v/>
      </c>
      <c r="BR100" s="80" t="str">
        <f t="shared" si="138"/>
        <v/>
      </c>
      <c r="BS100" s="70" t="str">
        <f t="shared" si="139"/>
        <v/>
      </c>
      <c r="BT100" s="81" t="str">
        <f>IF(M100="","",IF(BT99+EU100&gt;=10,10,IF(BT99+EU100&lt;=-10,-10,BT99+EU100)))</f>
        <v/>
      </c>
      <c r="BU100" s="80" t="str">
        <f t="shared" si="140"/>
        <v/>
      </c>
      <c r="BV100" s="70" t="str">
        <f t="shared" si="141"/>
        <v/>
      </c>
      <c r="BW100" s="81" t="str">
        <f>IF(M100="","",IF(BW99+EV100&gt;=10,10,IF(BW99+EV100&lt;=-10,-10,BW99+EV100)))</f>
        <v/>
      </c>
      <c r="BX100" s="70">
        <f t="shared" si="142"/>
        <v>0</v>
      </c>
      <c r="BY100" s="70">
        <f t="shared" si="143"/>
        <v>0</v>
      </c>
      <c r="BZ100" s="72"/>
      <c r="CA100" s="80" t="str">
        <f t="shared" si="144"/>
        <v/>
      </c>
      <c r="CB100" s="70" t="str">
        <f t="shared" si="145"/>
        <v/>
      </c>
      <c r="CC100" s="70" t="str">
        <f t="shared" si="146"/>
        <v/>
      </c>
      <c r="CD100" s="70" t="str">
        <f t="shared" si="147"/>
        <v/>
      </c>
      <c r="CE100" s="70" t="str">
        <f t="shared" si="148"/>
        <v/>
      </c>
      <c r="CF100" s="70" t="str">
        <f t="shared" si="149"/>
        <v/>
      </c>
      <c r="CG100" s="70" t="str">
        <f t="shared" si="150"/>
        <v/>
      </c>
      <c r="CH100" s="70" t="str">
        <f t="shared" si="151"/>
        <v/>
      </c>
      <c r="CI100" s="70" t="str">
        <f t="shared" si="152"/>
        <v/>
      </c>
      <c r="CJ100" s="70" t="str">
        <f t="shared" si="153"/>
        <v/>
      </c>
      <c r="CK100" s="70" t="str">
        <f t="shared" si="154"/>
        <v/>
      </c>
      <c r="CL100" s="70" t="str">
        <f t="shared" si="155"/>
        <v/>
      </c>
      <c r="CM100" s="70" t="str">
        <f t="shared" si="156"/>
        <v/>
      </c>
      <c r="CN100" s="70" t="str">
        <f t="shared" si="157"/>
        <v/>
      </c>
      <c r="CO100" s="70" t="str">
        <f t="shared" si="158"/>
        <v/>
      </c>
      <c r="CP100" s="70" t="str">
        <f t="shared" si="159"/>
        <v/>
      </c>
      <c r="CQ100" s="72" t="str">
        <f t="shared" si="160"/>
        <v/>
      </c>
      <c r="CR100" s="9">
        <v>100</v>
      </c>
      <c r="CS100" s="32">
        <f t="shared" si="174"/>
        <v>95</v>
      </c>
      <c r="CT100" s="9" t="str" cm="1">
        <f t="array" ref="CT100">IFERROR(INDEX($CA$4:$CQ$4,_xlfn.AGGREGATE(15,6,COLUMN($CA$4:$CQ$4)-COLUMN($BZ$1)/($CA$100:$CQ$100=MAX($CA$100:$CQ$100)),COLUMNS(CQ$4:$CQ4))),"")</f>
        <v/>
      </c>
      <c r="CU100" s="4" t="str" cm="1">
        <f t="array" ref="CU100">IFERROR(INDEX($CA$4:$CQ$4,_xlfn.AGGREGATE(15,6,COLUMN($CA$4:$CQ$4)-COLUMN($BZ$1)/($CA$100:$CQ$100=MAX($CA$100:$CQ$100)),COLUMNS($CQ$4:CR4))),"")</f>
        <v/>
      </c>
      <c r="CV100" s="4" t="str" cm="1">
        <f t="array" ref="CV100">IFERROR(INDEX($CA$4:$CQ$4,_xlfn.AGGREGATE(15,6,COLUMN($CA$4:$CQ$4)-COLUMN($BZ$1)/($CA$100:$CQ$100=MAX($CA$100:$CQ$100)),COLUMNS($CQ$4:CS4))),"")</f>
        <v/>
      </c>
      <c r="CW100" s="8" t="str" cm="1">
        <f t="array" ref="CW100">IFERROR(INDEX($CA$4:$CQ$4,_xlfn.AGGREGATE(15,6,COLUMN($CA$4:$CQ$4)-COLUMN($BZ$1)/($CA$100:$CQ$100=MAX($CA$100:$CQ$100)),COLUMNS($CQ$4:CT4))),"")</f>
        <v/>
      </c>
      <c r="CX100" s="106" t="str">
        <f t="shared" ca="1" si="169"/>
        <v/>
      </c>
      <c r="CY100" s="4" t="str">
        <f t="shared" ca="1" si="170"/>
        <v>R</v>
      </c>
      <c r="CZ100" s="4" t="str">
        <f t="shared" ca="1" si="173"/>
        <v/>
      </c>
      <c r="DA100" s="8"/>
      <c r="DB100" s="9" t="str">
        <f>IFERROR(VLOOKUP(CT100,General!R:S,2,FALSE),"")</f>
        <v/>
      </c>
      <c r="DC100" s="4" t="str">
        <f>IFERROR(VLOOKUP(CU100,General!R:S,2,FALSE),"")</f>
        <v/>
      </c>
      <c r="DD100" s="4" t="str">
        <f>IFERROR(VLOOKUP(CV100,General!R:S,2,FALSE),"")</f>
        <v/>
      </c>
      <c r="DE100" s="8" t="str">
        <f>IFERROR(VLOOKUP(CW100,General!R:S,2,FALSE),"")</f>
        <v/>
      </c>
      <c r="DF100" s="9">
        <f ca="1">IF(CT100="",-1,COUNTIF(INDIRECT(DB100&amp;$CR$10):INDIRECT(DB100&amp;CR100),"Y"))</f>
        <v>-1</v>
      </c>
      <c r="DG100" s="4">
        <f ca="1">IF(CU100="",-1,COUNTIF(INDIRECT(DC100&amp;$CR$10):INDIRECT(DC100&amp;CR100),"Y"))</f>
        <v>-1</v>
      </c>
      <c r="DH100" s="4">
        <f ca="1">IF(CV100="",-1,COUNTIF(INDIRECT(DD100&amp;$CR$10):INDIRECT(DD100&amp;CR100),"Y"))</f>
        <v>-1</v>
      </c>
      <c r="DI100" s="32">
        <f ca="1">IF(CW100="",-1,COUNTIF(INDIRECT(DE100&amp;$CR$10):INDIRECT(DE100&amp;CR100),"Y"))</f>
        <v>-1</v>
      </c>
      <c r="DJ100" s="9" t="str" cm="1">
        <f t="array" aca="1" ref="DJ100" ca="1">IFERROR(INDEX($CT$100:$CW$100,_xlfn.AGGREGATE(15,6,COLUMN($CT$100:$CW$100)-COLUMN($CS$100)/($DF$100:$DI$100=MAX($DF$100:$DI$100)),COLUMNS($CT$100:CT100))),"")</f>
        <v/>
      </c>
      <c r="DK100" s="9" t="str" cm="1">
        <f t="array" aca="1" ref="DK100" ca="1">IFERROR(INDEX($CT$100:$CW$100,_xlfn.AGGREGATE(15,6,COLUMN($CT$100:$CW$100)-COLUMN($CS$100)/($DF$100:$DI$100=MAX($DF$100:$DI$100)),COLUMNS($CT$100:CU100))),"")</f>
        <v/>
      </c>
      <c r="DL100" s="9" t="str" cm="1">
        <f t="array" aca="1" ref="DL100" ca="1">IFERROR(INDEX($CT$100:$CW$100,_xlfn.AGGREGATE(15,6,COLUMN($CT$100:$CW$100)-COLUMN($CS$100)/($DF$100:$DI$100=MAX($DF$100:$DI$100)),COLUMNS($CT$100:CV100))),"")</f>
        <v/>
      </c>
      <c r="DM100" s="9" t="str" cm="1">
        <f t="array" aca="1" ref="DM100" ca="1">IFERROR(INDEX($CT$100:$CW$100,_xlfn.AGGREGATE(15,6,COLUMN($CT$100:$CW$100)-COLUMN($CS$100)/($DF$100:$DI$100=MAX($DF$100:$DI$100)),COLUMNS($CT$100:CW100))),"")</f>
        <v/>
      </c>
      <c r="DN100" s="117">
        <f t="shared" ca="1" si="171"/>
        <v>4</v>
      </c>
      <c r="DO100" s="32">
        <f t="shared" ca="1" si="172"/>
        <v>0</v>
      </c>
      <c r="DP100" s="8" t="str">
        <f t="shared" ca="1" si="106"/>
        <v/>
      </c>
      <c r="DQ100" s="9" t="str">
        <f t="shared" ca="1" si="102"/>
        <v>T</v>
      </c>
      <c r="DR100" s="4" t="str">
        <f t="shared" ca="1" si="103"/>
        <v>T</v>
      </c>
      <c r="DS100" s="4" t="str">
        <f t="shared" ca="1" si="104"/>
        <v>C</v>
      </c>
      <c r="DT100" s="4" t="str">
        <f t="shared" si="99"/>
        <v/>
      </c>
      <c r="DU100" s="4" t="str">
        <f t="shared" ca="1" si="100"/>
        <v/>
      </c>
      <c r="DV100" s="4" t="str">
        <f t="shared" si="101"/>
        <v/>
      </c>
      <c r="DW100" s="1" t="str">
        <f>IF(M99="","",IF(DQ100="B",IF(M99="P",FQ100,""),IF(M98="B",FQ100,"")))</f>
        <v/>
      </c>
      <c r="DX100" s="1" t="str">
        <f>IF(M99="","",IF(DQ100="B",IF(M99="B",FQ100,""),IF(M98="P",FQ100,"")))</f>
        <v/>
      </c>
      <c r="DY100" s="1" t="str">
        <f>IF(M99="","",IF(DR100="C",IF(M99="B",FS100,""),IF(M98="B",FS100,"")))</f>
        <v/>
      </c>
      <c r="DZ100" s="1" t="str">
        <f>IF(M99="","",IF(DR100="C",IF(M99="P",FS100,""),IF(M98="P",FS100,"")))</f>
        <v/>
      </c>
      <c r="EA100" s="1" t="str">
        <f>IF(M99="","",IF(AND(DW100="L5",DZ100="L5",FG100=""),"L0",FF100))</f>
        <v/>
      </c>
      <c r="EB100" s="1" t="str">
        <f>IF(M99="","",IF(AND(DX100="L5",DZ100="L5",FF100=""),"L0",FG100))</f>
        <v/>
      </c>
      <c r="EC100" s="1">
        <f>IF(D100="",0,IF(OR(D100="B",D100="XB"),1,INT(RIGHT(D100))))+IF(I100="",0,IF(OR(I100="B",I100="XB"),1,INT(RIGHT(I100))))+IF(P100="",0,IF(OR(P100="B",P100="XB"),1,INT(RIGHT(P100))))</f>
        <v>0</v>
      </c>
      <c r="ED100" s="1">
        <f>IF(E100="",0,IF(OR(E100="B",E100="XB"),1,INT(RIGHT(E100))))+IF(J100="",0,IF(OR(J100="B",J100="XB"),1,INT(RIGHT(J100))))+IF(Q100="",0,IF(OR(Q100="B",Q100="XB"),1,INT(RIGHT(Q100))))</f>
        <v>0</v>
      </c>
      <c r="EE100" s="9" t="str">
        <f>IF(M100="","",IF(EE99+EF100&gt;=10,10,IF(EE99+EF100&lt;=-10,-10,EE99+EF100)))</f>
        <v/>
      </c>
      <c r="EF100" s="4">
        <f>IF(Z100="",0,IFERROR(VLOOKUP(Z95&amp;Z96&amp;Z97&amp;Z98&amp;Z99&amp;Z100,General!I:J,2,FALSE),0))</f>
        <v>0</v>
      </c>
      <c r="EG100" s="4">
        <f>IF(AC100="",0,IFERROR(VLOOKUP(AC95&amp;AC96&amp;AC97&amp;AC98&amp;AC99&amp;AC100,General!I:J,2,FALSE),0))</f>
        <v>0</v>
      </c>
      <c r="EH100" s="4">
        <f>IF(AF100="",0,IFERROR(VLOOKUP(AF95&amp;AF96&amp;AF97&amp;AF98&amp;AF99&amp;AF100,General!I:J,2,FALSE),0))</f>
        <v>0</v>
      </c>
      <c r="EI100" s="4">
        <f>IF(AI100="",0,IFERROR(VLOOKUP(AI95&amp;AI96&amp;AI97&amp;AI98&amp;AI99&amp;AI100,General!I:J,2,FALSE),0))</f>
        <v>0</v>
      </c>
      <c r="EJ100" s="4">
        <f>IF(AL100="",0,IFERROR(VLOOKUP(AL95&amp;AL96&amp;AL97&amp;AL98&amp;AL99&amp;AL100,General!I:J,2,FALSE),0))</f>
        <v>0</v>
      </c>
      <c r="EK100" s="4">
        <f>IF(AO100="",0,IFERROR(VLOOKUP(AO95&amp;AO96&amp;AO97&amp;AO98&amp;AO99&amp;AO100,General!I:J,2,FALSE),0))</f>
        <v>0</v>
      </c>
      <c r="EL100" s="4">
        <f>IF(AR100="",0,IFERROR(VLOOKUP(AR95&amp;AR96&amp;AR97&amp;AR98&amp;AR99&amp;AR100,General!I:J,2,FALSE),0))</f>
        <v>0</v>
      </c>
      <c r="EM100" s="4">
        <f>IF(AU100="",0,IFERROR(VLOOKUP(AU95&amp;AU96&amp;AU97&amp;AU98&amp;AU99&amp;AU100,General!I:J,2,FALSE),0))</f>
        <v>0</v>
      </c>
      <c r="EN100" s="4">
        <f>IF(AX100="",0,IFERROR(VLOOKUP(AX95&amp;AX96&amp;AX97&amp;AX98&amp;AX99&amp;AX100,General!I:J,2,FALSE),0))</f>
        <v>0</v>
      </c>
      <c r="EO100" s="4">
        <f>IF(BA100="",0,IFERROR(VLOOKUP(BA95&amp;BA96&amp;BA97&amp;BA98&amp;BA99&amp;BA100,General!I:J,2,FALSE),0))</f>
        <v>0</v>
      </c>
      <c r="EP100" s="4">
        <f>IF(BD100="",0,IFERROR(VLOOKUP(BD95&amp;BD96&amp;BD97&amp;BD98&amp;BD99&amp;BD100,General!I:J,2,FALSE),0))</f>
        <v>0</v>
      </c>
      <c r="EQ100" s="4">
        <f>IF(BG100="",0,IFERROR(VLOOKUP(BG95&amp;BG96&amp;BG97&amp;BG98&amp;BG99&amp;BG100,General!I:J,2,FALSE),0))</f>
        <v>0</v>
      </c>
      <c r="ER100" s="4">
        <f>IF(BJ100="",0,IFERROR(VLOOKUP(BJ95&amp;BJ96&amp;BJ97&amp;BJ98&amp;BJ99&amp;BJ100,General!I:J,2,FALSE),0))</f>
        <v>0</v>
      </c>
      <c r="ES100" s="4">
        <f>IF(BM100="",0,IFERROR(VLOOKUP(BM95&amp;BM96&amp;BM97&amp;BM98&amp;BM99&amp;BM100,General!I:J,2,FALSE),0))</f>
        <v>0</v>
      </c>
      <c r="ET100" s="4">
        <f>IF(BP100="",0,IFERROR(VLOOKUP(BP95&amp;BP96&amp;BP97&amp;BP98&amp;BP99&amp;BP100,General!I:J,2,FALSE),0))</f>
        <v>0</v>
      </c>
      <c r="EU100" s="4">
        <f>IF(BS100="",0,IFERROR(VLOOKUP(BS95&amp;BS96&amp;BS97&amp;BS98&amp;BS99&amp;BS100,General!I:J,2,FALSE),0))</f>
        <v>0</v>
      </c>
      <c r="EV100" s="8">
        <f>IF(BV100="",0,IFERROR(VLOOKUP(BV95&amp;BV96&amp;BV97&amp;BV98&amp;BV99&amp;BV100,General!I:J,2,FALSE),0))</f>
        <v>0</v>
      </c>
      <c r="EW100" s="1" t="str">
        <f>IF(M99="","",IF(FE99="R","S",IF(EW99="S","C",IF(S99&gt;=0,"S","C"))))</f>
        <v/>
      </c>
      <c r="EX100" s="1" t="str">
        <f>IF(OR(F96&amp;F97&amp;F98="WLW",F97&amp;F98="WW"),"Y","N")</f>
        <v>N</v>
      </c>
      <c r="EY100" s="1" t="str">
        <f ca="1">IF(OR(K96&amp;K97&amp;K98="WLW",K97&amp;K98="WW"),"Y","N")</f>
        <v>N</v>
      </c>
      <c r="EZ100" s="1" t="str">
        <f>IF(OR(R96&amp;R97&amp;R98="WLW",R97&amp;R98="WW"),"Y","N")</f>
        <v>N</v>
      </c>
      <c r="FA100" s="1" t="str">
        <f>IF(M99="","",IF(EW100="S",1,FA99+1))</f>
        <v/>
      </c>
      <c r="FB100" s="14" t="str">
        <f ca="1">IF(FB99="Y","N",IF(M99="","",(IF(AND(F99&amp;F100="WW",OR(EW99&amp;EW100="SC",EW99&amp;EW100="CC")),"Y",IF(AND(F98&amp;F99&amp;F100="WLW",FQ100&lt;&gt;"B",OR(EW98&amp;EW99&amp;EW100="SCC",EW98&amp;EW99&amp;EW100="CCC")),"Y","N")))))</f>
        <v/>
      </c>
      <c r="FC100" s="1" t="str">
        <f ca="1">IF(FC99="Y","N",IF(M99="","",IF(AND(K99&amp;K100="WW",OR(EW99&amp;EW100="SC",EW99&amp;EW100="CC")),"Y",IF(AND(K98&amp;K99&amp;K100="WLW",FS100&lt;&gt;"B",OR(EW98&amp;EW99&amp;EW100="SCC",EW98&amp;EW99&amp;EW100="CCC")),"Y","N"))))</f>
        <v/>
      </c>
      <c r="FD100" s="1" t="str">
        <f ca="1">IF(FD99="Y","N",IF(M99="","",IF(AND(R99&amp;R100="WW",OR(EW99&amp;EW100="SC",EW99&amp;EW100="CC")),"Y",IF(AND(R98&amp;R99&amp;R100="WLW",FU100&lt;&gt;"B",OR(EW98&amp;EW99&amp;EW100="SCC",EW98&amp;EW99&amp;EW100="CCC")),"Y","N"))))</f>
        <v/>
      </c>
      <c r="FE100" s="1" t="str">
        <f>IF(M99="","",IF(AND(S100&lt;0,FA100&gt;2,S100&gt;=(2-FA100)),"R","N"))</f>
        <v/>
      </c>
      <c r="FF100" s="1" t="str">
        <f>IF(M99="","",IF(DS100="B",IF(M99="P",FU100,""),IF(M99="B",FU100,"")))</f>
        <v/>
      </c>
      <c r="FG100" s="1" t="str">
        <f>IF(M99="","",IF(DS100="B",IF(M99="B",FU100,""),IF(M99="P",FU100,"")))</f>
        <v/>
      </c>
      <c r="FH100" s="1" t="str">
        <f>IF(M100="P",IF(FH99="",1,FH99+1),"")</f>
        <v/>
      </c>
      <c r="FI100" s="1" t="str">
        <f>IF(M100="B",IF(FI99="",1,FI99+1),"")</f>
        <v/>
      </c>
      <c r="FJ100" s="1" t="str">
        <f t="shared" si="92"/>
        <v>00000</v>
      </c>
      <c r="FK100" s="1" t="str">
        <f t="shared" si="93"/>
        <v>00000</v>
      </c>
      <c r="FL100" s="1" t="str">
        <f t="shared" si="94"/>
        <v>000000</v>
      </c>
      <c r="FM100" s="1" t="str">
        <f t="shared" si="95"/>
        <v>000000</v>
      </c>
      <c r="FN100" s="1" t="str">
        <f t="shared" si="96"/>
        <v>B</v>
      </c>
      <c r="FO100" s="1" t="str">
        <f t="shared" si="161"/>
        <v>B</v>
      </c>
      <c r="FP100" s="1" t="str">
        <f>IF(DW99="",DX99,DW99)&amp;F99</f>
        <v/>
      </c>
      <c r="FQ100" s="1">
        <f t="shared" ca="1" si="162"/>
        <v>0</v>
      </c>
      <c r="FR100" s="1" t="str">
        <f ca="1">IF(DY99="",DZ99,DY99)&amp;K99</f>
        <v/>
      </c>
      <c r="FS100" s="1">
        <f t="shared" ca="1" si="163"/>
        <v>0</v>
      </c>
      <c r="FT100" s="1" t="str">
        <f>IF(EA99="",EB99,EA99)&amp;R99</f>
        <v/>
      </c>
      <c r="FU100" s="1">
        <f t="shared" ca="1" si="164"/>
        <v>0</v>
      </c>
      <c r="FV100" s="1" t="str">
        <f t="shared" ca="1" si="165"/>
        <v>0</v>
      </c>
      <c r="FW100" s="1" t="str">
        <f t="shared" ca="1" si="166"/>
        <v>0</v>
      </c>
      <c r="FX100" s="1" t="str">
        <f t="shared" ca="1" si="167"/>
        <v>0</v>
      </c>
      <c r="GA100" s="1">
        <f>General!A98</f>
        <v>0</v>
      </c>
      <c r="GB100" s="1">
        <f>General!B98</f>
        <v>0</v>
      </c>
      <c r="GC100" s="1">
        <f>General!C98</f>
        <v>0</v>
      </c>
      <c r="GD100" s="1">
        <f>General!D98</f>
        <v>0</v>
      </c>
      <c r="GF100" s="1" t="str">
        <f>General!F98</f>
        <v>WLLLWW</v>
      </c>
      <c r="GG100" s="1">
        <f>General!G98</f>
        <v>3</v>
      </c>
    </row>
    <row r="101" spans="1:189" ht="15.75" thickBot="1">
      <c r="A101" s="1">
        <v>92</v>
      </c>
      <c r="B101" s="9" t="str">
        <f>IF(M100="","",IF(EC101=ED101,"NB",IF(EC101&gt;ED101,"P"&amp;(EC101-ED101),"B"&amp;(ED101-EC101))))</f>
        <v/>
      </c>
      <c r="C101" s="49" t="str">
        <f t="shared" ca="1" si="98"/>
        <v/>
      </c>
      <c r="D101" s="44" t="str">
        <f t="shared" si="107"/>
        <v/>
      </c>
      <c r="E101" s="45" t="str">
        <f t="shared" si="108"/>
        <v/>
      </c>
      <c r="F101" s="8" t="str">
        <f t="shared" si="105"/>
        <v/>
      </c>
      <c r="H101" s="52"/>
      <c r="I101" s="44"/>
      <c r="J101" s="25" t="str">
        <f t="shared" si="109"/>
        <v/>
      </c>
      <c r="K101" s="13" t="str">
        <f t="shared" ca="1" si="110"/>
        <v/>
      </c>
      <c r="L101" s="30"/>
      <c r="M101" s="16"/>
      <c r="O101" s="9" t="str">
        <f>IF(M100="","",VLOOKUP(CZ101,General!U:V,2,FALSE))</f>
        <v/>
      </c>
      <c r="P101" s="12" t="str">
        <f>IF(M100="","",IF(W101="P",FU101,""))</f>
        <v/>
      </c>
      <c r="Q101" s="25" t="str">
        <f>IF(M100="","",IF(W101="B",FU101,""))</f>
        <v/>
      </c>
      <c r="R101" s="43" t="str">
        <f t="shared" si="111"/>
        <v/>
      </c>
      <c r="S101" s="43">
        <f t="shared" ca="1" si="112"/>
        <v>-1</v>
      </c>
      <c r="T101" s="56" t="str">
        <f>IF(M100="","",IF(EW101="S","",IF(S101&gt;=0,S101,IF(FE101="R",S101,""))))</f>
        <v/>
      </c>
      <c r="U101" s="43" t="str">
        <f>IF(M101="","",IF(T101="",SUM($T$5:$T101)+S101,SUM($T$5:$T101)))</f>
        <v/>
      </c>
      <c r="V101" s="67" t="str">
        <f t="shared" ref="V101:V109" si="175">IF(FE101="R","Rabbit","")</f>
        <v/>
      </c>
      <c r="W101" s="80" t="str" cm="1">
        <f t="array" aca="1" ref="W101" ca="1">IF(M100="","",INDIRECT(CZ101&amp; CR101))</f>
        <v/>
      </c>
      <c r="X101" s="72" t="str" cm="1">
        <f t="array" aca="1" ref="X101" ca="1">IF(M100="","",INDIRECT(VLOOKUP(CZ101,General!R:T,3,FALSE) &amp; CR101))</f>
        <v/>
      </c>
      <c r="Y101" s="80" t="str">
        <f>IF(M100="","",FN101)</f>
        <v/>
      </c>
      <c r="Z101" s="70" t="str">
        <f t="shared" si="113"/>
        <v/>
      </c>
      <c r="AA101" s="81" t="str">
        <f>IF(M101="","",IF(EE100+EF101&gt;=10,10,IF(EE100+EF101&lt;=-10,-10,EE100+EF101)))</f>
        <v/>
      </c>
      <c r="AB101" s="80" t="str">
        <f>IF(M100="","",IF(FN101="B","P","B"))</f>
        <v/>
      </c>
      <c r="AC101" s="70" t="str">
        <f t="shared" si="114"/>
        <v/>
      </c>
      <c r="AD101" s="81" t="str">
        <f>IF(M101="","",IF(AD100+EG101&gt;=10,10,IF(AD100+EG101&lt;=-10,-10,AD100+EG101)))</f>
        <v/>
      </c>
      <c r="AE101" s="80" t="str">
        <f>IF(M100="","",FO101)</f>
        <v/>
      </c>
      <c r="AF101" s="70" t="str">
        <f t="shared" si="115"/>
        <v/>
      </c>
      <c r="AG101" s="81" t="str">
        <f>IF(M101="","",IF(AG100+EH101&gt;=10,10,IF(AG100+EH101&lt;=-10,-10,AG100+EH101)))</f>
        <v/>
      </c>
      <c r="AH101" s="80" t="str">
        <f>IF(M100="","",IF(FO101="B","P","B"))</f>
        <v/>
      </c>
      <c r="AI101" s="70" t="str">
        <f t="shared" si="116"/>
        <v/>
      </c>
      <c r="AJ101" s="81" t="str">
        <f>IF(M101="","",IF(AJ100+EI101&gt;=10,10,IF(AJ100+EI101&lt;=-10,-10,AJ100+EI101)))</f>
        <v/>
      </c>
      <c r="AK101" s="80" t="str">
        <f t="shared" si="168"/>
        <v/>
      </c>
      <c r="AL101" s="70" t="str">
        <f t="shared" si="117"/>
        <v/>
      </c>
      <c r="AM101" s="81" t="str">
        <f>IF(M101="","",IF(AM100+EJ101&gt;=10,10,IF(AM100+EJ101&lt;=-10,-10,AM100+EJ101)))</f>
        <v/>
      </c>
      <c r="AN101" s="80" t="str">
        <f t="shared" si="118"/>
        <v/>
      </c>
      <c r="AO101" s="70" t="str">
        <f t="shared" si="119"/>
        <v/>
      </c>
      <c r="AP101" s="81" t="str">
        <f>IF(M101="","",IF(AP100+EK101&gt;=10,10,IF(AP100+EK101&lt;=-10,-10,AP100+EK101)))</f>
        <v/>
      </c>
      <c r="AQ101" s="80" t="str">
        <f t="shared" si="120"/>
        <v/>
      </c>
      <c r="AR101" s="70" t="str">
        <f t="shared" si="121"/>
        <v/>
      </c>
      <c r="AS101" s="81" t="str">
        <f>IF(M101="","",IF(AS100+EL101&gt;=10,10,IF(AS100+EL101&lt;=-10,-10,AS100+EL101)))</f>
        <v/>
      </c>
      <c r="AT101" s="80" t="str">
        <f t="shared" si="122"/>
        <v/>
      </c>
      <c r="AU101" s="70" t="str">
        <f t="shared" si="123"/>
        <v/>
      </c>
      <c r="AV101" s="81" t="str">
        <f>IF(M101="","",IF(AV100+EM101&gt;=10,10,IF(AV100+EM101&lt;=-10,-10,AV100+EM101)))</f>
        <v/>
      </c>
      <c r="AW101" s="80" t="str">
        <f t="shared" si="124"/>
        <v/>
      </c>
      <c r="AX101" s="70" t="str">
        <f t="shared" si="125"/>
        <v/>
      </c>
      <c r="AY101" s="81" t="str">
        <f>IF(M101="","",IF(AY100+EN101&gt;=10,10,IF(AY100+EN101&lt;=-10,-10,AY100+EN101)))</f>
        <v/>
      </c>
      <c r="AZ101" s="80" t="str">
        <f t="shared" si="126"/>
        <v/>
      </c>
      <c r="BA101" s="70" t="str">
        <f t="shared" si="127"/>
        <v/>
      </c>
      <c r="BB101" s="81" t="str">
        <f>IF(M101="","",IF(BB100+EO101&gt;=10,10,IF(BB100+EO101&lt;=-10,-10,BB100+EO101)))</f>
        <v/>
      </c>
      <c r="BC101" s="80" t="str">
        <f t="shared" si="128"/>
        <v/>
      </c>
      <c r="BD101" s="70" t="str">
        <f t="shared" si="129"/>
        <v/>
      </c>
      <c r="BE101" s="81" t="str">
        <f>IF(M101="","",IF(BE100+EP101&gt;=10,10,IF(BE100+EP101&lt;=-10,-10,BE100+EP101)))</f>
        <v/>
      </c>
      <c r="BF101" s="80" t="str">
        <f t="shared" si="130"/>
        <v/>
      </c>
      <c r="BG101" s="70" t="str">
        <f t="shared" si="131"/>
        <v/>
      </c>
      <c r="BH101" s="81" t="str">
        <f>IF(M101="","",IF(BH100+EQ101&gt;=10,10,IF(BH100+EQ101&lt;=-10,-10,BH100+EQ101)))</f>
        <v/>
      </c>
      <c r="BI101" s="80" t="str">
        <f t="shared" si="132"/>
        <v/>
      </c>
      <c r="BJ101" s="70" t="str">
        <f t="shared" si="133"/>
        <v/>
      </c>
      <c r="BK101" s="81" t="str">
        <f>IF(M101="","",IF(BK100+ER101&gt;=10,10,IF(BK100+ER101&lt;=-10,-10,BK100+ER101)))</f>
        <v/>
      </c>
      <c r="BL101" s="80" t="str">
        <f t="shared" si="134"/>
        <v/>
      </c>
      <c r="BM101" s="70" t="str">
        <f t="shared" si="135"/>
        <v/>
      </c>
      <c r="BN101" s="81" t="str">
        <f>IF(M101="","",IF(BN100+ES101&gt;=10,10,IF(BN100+ES101&lt;=-10,-10,BN100+ES101)))</f>
        <v/>
      </c>
      <c r="BO101" s="80" t="str">
        <f t="shared" si="136"/>
        <v/>
      </c>
      <c r="BP101" s="70" t="str">
        <f t="shared" si="137"/>
        <v/>
      </c>
      <c r="BQ101" s="81" t="str">
        <f>IF(M101="","",IF(BQ100+ET101&gt;=10,10,IF(BQ100+ET101&lt;=-10,-10,BQ100+ET101)))</f>
        <v/>
      </c>
      <c r="BR101" s="80" t="str">
        <f t="shared" si="138"/>
        <v/>
      </c>
      <c r="BS101" s="70" t="str">
        <f t="shared" si="139"/>
        <v/>
      </c>
      <c r="BT101" s="81" t="str">
        <f>IF(M101="","",IF(BT100+EU101&gt;=10,10,IF(BT100+EU101&lt;=-10,-10,BT100+EU101)))</f>
        <v/>
      </c>
      <c r="BU101" s="80" t="str">
        <f t="shared" si="140"/>
        <v/>
      </c>
      <c r="BV101" s="70" t="str">
        <f t="shared" si="141"/>
        <v/>
      </c>
      <c r="BW101" s="81" t="str">
        <f>IF(M101="","",IF(BW100+EV101&gt;=10,10,IF(BW100+EV101&lt;=-10,-10,BW100+EV101)))</f>
        <v/>
      </c>
      <c r="BX101" s="70">
        <f t="shared" si="142"/>
        <v>0</v>
      </c>
      <c r="BY101" s="70">
        <f t="shared" si="143"/>
        <v>0</v>
      </c>
      <c r="BZ101" s="72"/>
      <c r="CA101" s="80" t="str">
        <f t="shared" si="144"/>
        <v/>
      </c>
      <c r="CB101" s="70" t="str">
        <f t="shared" si="145"/>
        <v/>
      </c>
      <c r="CC101" s="70" t="str">
        <f t="shared" si="146"/>
        <v/>
      </c>
      <c r="CD101" s="70" t="str">
        <f t="shared" si="147"/>
        <v/>
      </c>
      <c r="CE101" s="70" t="str">
        <f t="shared" si="148"/>
        <v/>
      </c>
      <c r="CF101" s="70" t="str">
        <f t="shared" si="149"/>
        <v/>
      </c>
      <c r="CG101" s="70" t="str">
        <f t="shared" si="150"/>
        <v/>
      </c>
      <c r="CH101" s="70" t="str">
        <f t="shared" si="151"/>
        <v/>
      </c>
      <c r="CI101" s="70" t="str">
        <f t="shared" si="152"/>
        <v/>
      </c>
      <c r="CJ101" s="70" t="str">
        <f t="shared" si="153"/>
        <v/>
      </c>
      <c r="CK101" s="70" t="str">
        <f t="shared" si="154"/>
        <v/>
      </c>
      <c r="CL101" s="70" t="str">
        <f t="shared" si="155"/>
        <v/>
      </c>
      <c r="CM101" s="70" t="str">
        <f t="shared" si="156"/>
        <v/>
      </c>
      <c r="CN101" s="70" t="str">
        <f t="shared" si="157"/>
        <v/>
      </c>
      <c r="CO101" s="70" t="str">
        <f t="shared" si="158"/>
        <v/>
      </c>
      <c r="CP101" s="70" t="str">
        <f t="shared" si="159"/>
        <v/>
      </c>
      <c r="CQ101" s="72" t="str">
        <f t="shared" si="160"/>
        <v/>
      </c>
      <c r="CR101" s="9">
        <v>101</v>
      </c>
      <c r="CS101" s="32">
        <f t="shared" si="174"/>
        <v>96</v>
      </c>
      <c r="CT101" s="9" t="str" cm="1">
        <f t="array" ref="CT101">IFERROR(INDEX($CA$4:$CQ$4,_xlfn.AGGREGATE(15,6,COLUMN($CA$4:$CQ$4)-COLUMN($BZ$1)/($CA$101:$CQ$101=MAX($CA$101:$CQ$101)),COLUMNS(CQ$4:$CQ4))),"")</f>
        <v/>
      </c>
      <c r="CU101" s="4" t="str" cm="1">
        <f t="array" ref="CU101">IFERROR(INDEX($CA$4:$CQ$4,_xlfn.AGGREGATE(15,6,COLUMN($CA$4:$CQ$4)-COLUMN($BZ$1)/($CA$101:$CQ$101=MAX($CA$101:$CQ$101)),COLUMNS($CQ$4:CR4))),"")</f>
        <v/>
      </c>
      <c r="CV101" s="4" t="str" cm="1">
        <f t="array" ref="CV101">IFERROR(INDEX($CA$4:$CQ$4,_xlfn.AGGREGATE(15,6,COLUMN($CA$4:$CQ$4)-COLUMN($BZ$1)/($CA$101:$CQ$101=MAX($CA$101:$CQ$101)),COLUMNS($CQ$4:CS4))),"")</f>
        <v/>
      </c>
      <c r="CW101" s="8" t="str" cm="1">
        <f t="array" ref="CW101">IFERROR(INDEX($CA$4:$CQ$4,_xlfn.AGGREGATE(15,6,COLUMN($CA$4:$CQ$4)-COLUMN($BZ$1)/($CA$101:$CQ$101=MAX($CA$101:$CQ$101)),COLUMNS($CQ$4:CT4))),"")</f>
        <v/>
      </c>
      <c r="CX101" s="106" t="str">
        <f t="shared" ca="1" si="169"/>
        <v/>
      </c>
      <c r="CY101" s="4" t="str">
        <f t="shared" ca="1" si="170"/>
        <v>R</v>
      </c>
      <c r="CZ101" s="4" t="str">
        <f t="shared" ca="1" si="173"/>
        <v/>
      </c>
      <c r="DA101" s="8">
        <f>IF(DA96=4,1,DA96+1)</f>
        <v>3</v>
      </c>
      <c r="DB101" s="9" t="str">
        <f>IFERROR(VLOOKUP(CT101,General!R:S,2,FALSE),"")</f>
        <v/>
      </c>
      <c r="DC101" s="4" t="str">
        <f>IFERROR(VLOOKUP(CU101,General!R:S,2,FALSE),"")</f>
        <v/>
      </c>
      <c r="DD101" s="4" t="str">
        <f>IFERROR(VLOOKUP(CV101,General!R:S,2,FALSE),"")</f>
        <v/>
      </c>
      <c r="DE101" s="8" t="str">
        <f>IFERROR(VLOOKUP(CW101,General!R:S,2,FALSE),"")</f>
        <v/>
      </c>
      <c r="DF101" s="9">
        <f ca="1">IF(CT101="",-1,COUNTIF(INDIRECT(DB101&amp;$CR$10):INDIRECT(DB101&amp;CR101),"Y"))</f>
        <v>-1</v>
      </c>
      <c r="DG101" s="4">
        <f ca="1">IF(CU101="",-1,COUNTIF(INDIRECT(DC101&amp;$CR$10):INDIRECT(DC101&amp;CR101),"Y"))</f>
        <v>-1</v>
      </c>
      <c r="DH101" s="4">
        <f ca="1">IF(CV101="",-1,COUNTIF(INDIRECT(DD101&amp;$CR$10):INDIRECT(DD101&amp;CR101),"Y"))</f>
        <v>-1</v>
      </c>
      <c r="DI101" s="32">
        <f ca="1">IF(CW101="",-1,COUNTIF(INDIRECT(DE101&amp;$CR$10):INDIRECT(DE101&amp;CR101),"Y"))</f>
        <v>-1</v>
      </c>
      <c r="DJ101" s="9" t="str" cm="1">
        <f t="array" aca="1" ref="DJ101" ca="1">IFERROR(INDEX($CT$101:$CW$101,_xlfn.AGGREGATE(15,6,COLUMN($CT$101:$CW$101)-COLUMN($CS$101)/($DF$101:$DI$101=MAX($DF$101:$DI$101)),COLUMNS($CT$101:CT101))),"")</f>
        <v/>
      </c>
      <c r="DK101" s="9" t="str" cm="1">
        <f t="array" aca="1" ref="DK101" ca="1">IFERROR(INDEX($CT$101:$CW$101,_xlfn.AGGREGATE(15,6,COLUMN($CT$101:$CW$101)-COLUMN($CS$101)/($DF$101:$DI$101=MAX($DF$101:$DI$101)),COLUMNS($CT$101:CU101))),"")</f>
        <v/>
      </c>
      <c r="DL101" s="9" t="str" cm="1">
        <f t="array" aca="1" ref="DL101" ca="1">IFERROR(INDEX($CT$101:$CW$101,_xlfn.AGGREGATE(15,6,COLUMN($CT$101:$CW$101)-COLUMN($CS$101)/($DF$101:$DI$101=MAX($DF$101:$DI$101)),COLUMNS($CT$101:CV101))),"")</f>
        <v/>
      </c>
      <c r="DM101" s="9" t="str" cm="1">
        <f t="array" aca="1" ref="DM101" ca="1">IFERROR(INDEX($CT$101:$CW$101,_xlfn.AGGREGATE(15,6,COLUMN($CT$101:$CW$101)-COLUMN($CS$101)/($DF$101:$DI$101=MAX($DF$101:$DI$101)),COLUMNS($CT$101:CW101))),"")</f>
        <v/>
      </c>
      <c r="DN101" s="117">
        <f t="shared" ca="1" si="171"/>
        <v>4</v>
      </c>
      <c r="DO101" s="32">
        <f t="shared" ca="1" si="172"/>
        <v>3</v>
      </c>
      <c r="DP101" s="8" t="str">
        <f t="shared" ca="1" si="106"/>
        <v/>
      </c>
      <c r="DQ101" s="9" t="str">
        <f t="shared" ca="1" si="102"/>
        <v>T</v>
      </c>
      <c r="DR101" s="4" t="str">
        <f t="shared" ca="1" si="103"/>
        <v>T</v>
      </c>
      <c r="DS101" s="4" t="str">
        <f t="shared" ca="1" si="104"/>
        <v>C</v>
      </c>
      <c r="DT101" s="4" t="str">
        <f t="shared" si="99"/>
        <v/>
      </c>
      <c r="DU101" s="4" t="str">
        <f t="shared" ca="1" si="100"/>
        <v/>
      </c>
      <c r="DV101" s="4" t="str">
        <f t="shared" si="101"/>
        <v/>
      </c>
      <c r="DW101" s="1" t="str">
        <f>IF(M100="","",IF(DQ101="B",IF(M100="P",FQ101,""),IF(M99="B",FQ101,"")))</f>
        <v/>
      </c>
      <c r="DX101" s="1" t="str">
        <f>IF(M100="","",IF(DQ101="B",IF(M100="B",FQ101,""),IF(M99="P",FQ101,"")))</f>
        <v/>
      </c>
      <c r="DY101" s="1" t="str">
        <f>IF(M100="","",IF(DR101="C",IF(M100="B",FS101,""),IF(M99="B",FS101,"")))</f>
        <v/>
      </c>
      <c r="DZ101" s="1" t="str">
        <f>IF(M100="","",IF(DR101="C",IF(M100="P",FS101,""),IF(M99="P",FS101,"")))</f>
        <v/>
      </c>
      <c r="EA101" s="1" t="str">
        <f>IF(M100="","",IF(AND(DW101="L5",DZ101="L5",FG101=""),"L0",FF101))</f>
        <v/>
      </c>
      <c r="EB101" s="1" t="str">
        <f>IF(M100="","",IF(AND(DX101="L5",DZ101="L5",FF101=""),"L0",FG101))</f>
        <v/>
      </c>
      <c r="EC101" s="1">
        <f>IF(D101="",0,IF(OR(D101="B",D101="XB"),1,INT(RIGHT(D101))))+IF(I101="",0,IF(OR(I101="B",I101="XB"),1,INT(RIGHT(I101))))+IF(P101="",0,IF(OR(P101="B",P101="XB"),1,INT(RIGHT(P101))))</f>
        <v>0</v>
      </c>
      <c r="ED101" s="1">
        <f>IF(E101="",0,IF(OR(E101="B",E101="XB"),1,INT(RIGHT(E101))))+IF(J101="",0,IF(OR(J101="B",J101="XB"),1,INT(RIGHT(J101))))+IF(Q101="",0,IF(OR(Q101="B",Q101="XB"),1,INT(RIGHT(Q101))))</f>
        <v>0</v>
      </c>
      <c r="EE101" s="9" t="str">
        <f>IF(M101="","",IF(EE100+EF101&gt;=10,10,IF(EE100+EF101&lt;=-10,-10,EE100+EF101)))</f>
        <v/>
      </c>
      <c r="EF101" s="4">
        <f>IF(Z101="",0,IFERROR(VLOOKUP(Z96&amp;Z97&amp;Z98&amp;Z99&amp;Z100&amp;Z101,General!I:J,2,FALSE),0))</f>
        <v>0</v>
      </c>
      <c r="EG101" s="4">
        <f>IF(AC101="",0,IFERROR(VLOOKUP(AC96&amp;AC97&amp;AC98&amp;AC99&amp;AC100&amp;AC101,General!I:J,2,FALSE),0))</f>
        <v>0</v>
      </c>
      <c r="EH101" s="4">
        <f>IF(AF101="",0,IFERROR(VLOOKUP(AF96&amp;AF97&amp;AF98&amp;AF99&amp;AF100&amp;AF101,General!I:J,2,FALSE),0))</f>
        <v>0</v>
      </c>
      <c r="EI101" s="4">
        <f>IF(AI101="",0,IFERROR(VLOOKUP(AI96&amp;AI97&amp;AI98&amp;AI99&amp;AI100&amp;AI101,General!I:J,2,FALSE),0))</f>
        <v>0</v>
      </c>
      <c r="EJ101" s="4">
        <f>IF(AL101="",0,IFERROR(VLOOKUP(AL96&amp;AL97&amp;AL98&amp;AL99&amp;AL100&amp;AL101,General!I:J,2,FALSE),0))</f>
        <v>0</v>
      </c>
      <c r="EK101" s="4">
        <f>IF(AO101="",0,IFERROR(VLOOKUP(AO96&amp;AO97&amp;AO98&amp;AO99&amp;AO100&amp;AO101,General!I:J,2,FALSE),0))</f>
        <v>0</v>
      </c>
      <c r="EL101" s="4">
        <f>IF(AR101="",0,IFERROR(VLOOKUP(AR96&amp;AR97&amp;AR98&amp;AR99&amp;AR100&amp;AR101,General!I:J,2,FALSE),0))</f>
        <v>0</v>
      </c>
      <c r="EM101" s="4">
        <f>IF(AU101="",0,IFERROR(VLOOKUP(AU96&amp;AU97&amp;AU98&amp;AU99&amp;AU100&amp;AU101,General!I:J,2,FALSE),0))</f>
        <v>0</v>
      </c>
      <c r="EN101" s="4">
        <f>IF(AX101="",0,IFERROR(VLOOKUP(AX96&amp;AX97&amp;AX98&amp;AX99&amp;AX100&amp;AX101,General!I:J,2,FALSE),0))</f>
        <v>0</v>
      </c>
      <c r="EO101" s="4">
        <f>IF(BA101="",0,IFERROR(VLOOKUP(BA96&amp;BA97&amp;BA98&amp;BA99&amp;BA100&amp;BA101,General!I:J,2,FALSE),0))</f>
        <v>0</v>
      </c>
      <c r="EP101" s="4">
        <f>IF(BD101="",0,IFERROR(VLOOKUP(BD96&amp;BD97&amp;BD98&amp;BD99&amp;BD100&amp;BD101,General!I:J,2,FALSE),0))</f>
        <v>0</v>
      </c>
      <c r="EQ101" s="4">
        <f>IF(BG101="",0,IFERROR(VLOOKUP(BG96&amp;BG97&amp;BG98&amp;BG99&amp;BG100&amp;BG101,General!I:J,2,FALSE),0))</f>
        <v>0</v>
      </c>
      <c r="ER101" s="4">
        <f>IF(BJ101="",0,IFERROR(VLOOKUP(BJ96&amp;BJ97&amp;BJ98&amp;BJ99&amp;BJ100&amp;BJ101,General!I:J,2,FALSE),0))</f>
        <v>0</v>
      </c>
      <c r="ES101" s="4">
        <f>IF(BM101="",0,IFERROR(VLOOKUP(BM96&amp;BM97&amp;BM98&amp;BM99&amp;BM100&amp;BM101,General!I:J,2,FALSE),0))</f>
        <v>0</v>
      </c>
      <c r="ET101" s="4">
        <f>IF(BP101="",0,IFERROR(VLOOKUP(BP96&amp;BP97&amp;BP98&amp;BP99&amp;BP100&amp;BP101,General!I:J,2,FALSE),0))</f>
        <v>0</v>
      </c>
      <c r="EU101" s="4">
        <f>IF(BS101="",0,IFERROR(VLOOKUP(BS96&amp;BS97&amp;BS98&amp;BS99&amp;BS100&amp;BS101,General!I:J,2,FALSE),0))</f>
        <v>0</v>
      </c>
      <c r="EV101" s="8">
        <f>IF(BV101="",0,IFERROR(VLOOKUP(BV96&amp;BV97&amp;BV98&amp;BV99&amp;BV100&amp;BV101,General!I:J,2,FALSE),0))</f>
        <v>0</v>
      </c>
      <c r="EW101" s="1" t="str">
        <f>IF(M100="","",IF(FE100="R","S",IF(EW100="S","C",IF(S100&gt;=0,"S","C"))))</f>
        <v/>
      </c>
      <c r="EX101" s="1" t="str">
        <f>IF(OR(F97&amp;F98&amp;F99="WLW",F98&amp;F99="WW"),"Y","N")</f>
        <v>N</v>
      </c>
      <c r="EY101" s="1" t="str">
        <f ca="1">IF(OR(K97&amp;K98&amp;K99="WLW",K98&amp;K99="WW"),"Y","N")</f>
        <v>N</v>
      </c>
      <c r="EZ101" s="1" t="str">
        <f>IF(OR(R97&amp;R98&amp;R99="WLW",R98&amp;R99="WW"),"Y","N")</f>
        <v>N</v>
      </c>
      <c r="FA101" s="1" t="str">
        <f>IF(M100="","",IF(EW101="S",1,FA100+1))</f>
        <v/>
      </c>
      <c r="FB101" s="14" t="str">
        <f ca="1">IF(FB100="Y","N",IF(M100="","",(IF(AND(F100&amp;F101="WW",OR(EW100&amp;EW101="SC",EW100&amp;EW101="CC")),"Y",IF(AND(F99&amp;F100&amp;F101="WLW",FQ101&lt;&gt;"B",OR(EW99&amp;EW100&amp;EW101="SCC",EW99&amp;EW100&amp;EW101="CCC")),"Y","N")))))</f>
        <v/>
      </c>
      <c r="FC101" s="1" t="str">
        <f ca="1">IF(FC100="Y","N",IF(M100="","",IF(AND(K100&amp;K101="WW",OR(EW100&amp;EW101="SC",EW100&amp;EW101="CC")),"Y",IF(AND(K99&amp;K100&amp;K101="WLW",FS101&lt;&gt;"B",OR(EW99&amp;EW100&amp;EW101="SCC",EW99&amp;EW100&amp;EW101="CCC")),"Y","N"))))</f>
        <v/>
      </c>
      <c r="FD101" s="1" t="str">
        <f ca="1">IF(FD100="Y","N",IF(M100="","",IF(AND(R100&amp;R101="WW",OR(EW100&amp;EW101="SC",EW100&amp;EW101="CC")),"Y",IF(AND(R99&amp;R100&amp;R101="WLW",FU101&lt;&gt;"B",OR(EW99&amp;EW100&amp;EW101="SCC",EW99&amp;EW100&amp;EW101="CCC")),"Y","N"))))</f>
        <v/>
      </c>
      <c r="FE101" s="1" t="str">
        <f>IF(M100="","",IF(AND(S101&lt;0,FA101&gt;2,S101&gt;=(2-FA101)),"R","N"))</f>
        <v/>
      </c>
      <c r="FF101" s="1" t="str">
        <f>IF(M100="","",IF(DS101="B",IF(M100="P",FU101,""),IF(M100="B",FU101,"")))</f>
        <v/>
      </c>
      <c r="FG101" s="1" t="str">
        <f>IF(M100="","",IF(DS101="B",IF(M100="B",FU101,""),IF(M100="P",FU101,"")))</f>
        <v/>
      </c>
      <c r="FH101" s="1" t="str">
        <f>IF(M101="P",IF(FH100="",1,FH100+1),"")</f>
        <v/>
      </c>
      <c r="FI101" s="1" t="str">
        <f>IF(M101="B",IF(FI100="",1,FI100+1),"")</f>
        <v/>
      </c>
      <c r="FJ101" s="1" t="str">
        <f t="shared" si="92"/>
        <v>00000</v>
      </c>
      <c r="FK101" s="1" t="str">
        <f t="shared" si="93"/>
        <v>00000</v>
      </c>
      <c r="FL101" s="1" t="str">
        <f t="shared" si="94"/>
        <v>000000</v>
      </c>
      <c r="FM101" s="1" t="str">
        <f t="shared" si="95"/>
        <v>000000</v>
      </c>
      <c r="FN101" s="1" t="str">
        <f t="shared" si="96"/>
        <v>B</v>
      </c>
      <c r="FO101" s="1" t="str">
        <f t="shared" si="161"/>
        <v>B</v>
      </c>
      <c r="FP101" s="1" t="str">
        <f>IF(DW100="",DX100,DW100)&amp;F100</f>
        <v/>
      </c>
      <c r="FQ101" s="1">
        <f t="shared" ca="1" si="162"/>
        <v>0</v>
      </c>
      <c r="FR101" s="1" t="str">
        <f ca="1">IF(DY100="",DZ100,DY100)&amp;K100</f>
        <v/>
      </c>
      <c r="FS101" s="1">
        <f t="shared" ca="1" si="163"/>
        <v>0</v>
      </c>
      <c r="FT101" s="1" t="str">
        <f>IF(EA100="",EB100,EA100)&amp;R100</f>
        <v/>
      </c>
      <c r="FU101" s="1">
        <f t="shared" ca="1" si="164"/>
        <v>0</v>
      </c>
      <c r="FV101" s="1" t="str">
        <f t="shared" ca="1" si="165"/>
        <v>0</v>
      </c>
      <c r="FW101" s="1" t="str">
        <f t="shared" ca="1" si="166"/>
        <v>0</v>
      </c>
      <c r="FX101" s="1" t="str">
        <f t="shared" ca="1" si="167"/>
        <v>0</v>
      </c>
      <c r="GA101" s="1">
        <f>General!A99</f>
        <v>0</v>
      </c>
      <c r="GB101" s="1">
        <f>General!B99</f>
        <v>0</v>
      </c>
      <c r="GC101" s="1">
        <f>General!C99</f>
        <v>0</v>
      </c>
      <c r="GD101" s="1">
        <f>General!D99</f>
        <v>0</v>
      </c>
      <c r="GF101" s="1" t="str">
        <f>General!F99</f>
        <v>WLLWLL</v>
      </c>
      <c r="GG101" s="1">
        <f>General!G99</f>
        <v>-3</v>
      </c>
    </row>
    <row r="102" spans="1:189" ht="15.75" thickBot="1">
      <c r="A102" s="1">
        <v>93</v>
      </c>
      <c r="B102" s="9" t="str">
        <f>IF(M101="","",IF(EC102=ED102,"NB",IF(EC102&gt;ED102,"P"&amp;(EC102-ED102),"B"&amp;(ED102-EC102))))</f>
        <v/>
      </c>
      <c r="C102" s="49" t="str">
        <f t="shared" ca="1" si="98"/>
        <v/>
      </c>
      <c r="D102" s="44" t="str">
        <f t="shared" si="107"/>
        <v/>
      </c>
      <c r="E102" s="45" t="str">
        <f t="shared" si="108"/>
        <v/>
      </c>
      <c r="F102" s="8" t="str">
        <f t="shared" si="105"/>
        <v/>
      </c>
      <c r="H102" s="52"/>
      <c r="I102" s="44"/>
      <c r="J102" s="25" t="str">
        <f t="shared" si="109"/>
        <v/>
      </c>
      <c r="K102" s="13" t="str">
        <f t="shared" ca="1" si="110"/>
        <v/>
      </c>
      <c r="L102" s="30"/>
      <c r="M102" s="16"/>
      <c r="O102" s="9" t="str">
        <f>IF(M101="","",VLOOKUP(CZ102,General!U:V,2,FALSE))</f>
        <v/>
      </c>
      <c r="P102" s="12" t="str">
        <f>IF(M101="","",IF(W102="P",FU102,""))</f>
        <v/>
      </c>
      <c r="Q102" s="25" t="str">
        <f>IF(M101="","",IF(W102="B",FU102,""))</f>
        <v/>
      </c>
      <c r="R102" s="43" t="str">
        <f t="shared" si="111"/>
        <v/>
      </c>
      <c r="S102" s="43">
        <f t="shared" ca="1" si="112"/>
        <v>-1</v>
      </c>
      <c r="T102" s="56" t="str">
        <f>IF(M101="","",IF(EW102="S","",IF(S102&gt;=0,S102,IF(FE102="R",S102,""))))</f>
        <v/>
      </c>
      <c r="U102" s="43" t="str">
        <f>IF(M102="","",IF(T102="",SUM($T$5:$T102)+S102,SUM($T$5:$T102)))</f>
        <v/>
      </c>
      <c r="V102" s="67" t="str">
        <f t="shared" si="175"/>
        <v/>
      </c>
      <c r="W102" s="80" t="str" cm="1">
        <f t="array" aca="1" ref="W102" ca="1">IF(M101="","",INDIRECT(CZ102&amp; CR102))</f>
        <v/>
      </c>
      <c r="X102" s="72" t="str" cm="1">
        <f t="array" aca="1" ref="X102" ca="1">IF(M101="","",INDIRECT(VLOOKUP(CZ102,General!R:T,3,FALSE) &amp; CR102))</f>
        <v/>
      </c>
      <c r="Y102" s="80" t="str">
        <f>IF(M101="","",FN102)</f>
        <v/>
      </c>
      <c r="Z102" s="70" t="str">
        <f t="shared" si="113"/>
        <v/>
      </c>
      <c r="AA102" s="81" t="str">
        <f>IF(M102="","",IF(EE101+EF102&gt;=10,10,IF(EE101+EF102&lt;=-10,-10,EE101+EF102)))</f>
        <v/>
      </c>
      <c r="AB102" s="80" t="str">
        <f>IF(M101="","",IF(FN102="B","P","B"))</f>
        <v/>
      </c>
      <c r="AC102" s="70" t="str">
        <f t="shared" si="114"/>
        <v/>
      </c>
      <c r="AD102" s="81" t="str">
        <f>IF(M102="","",IF(AD101+EG102&gt;=10,10,IF(AD101+EG102&lt;=-10,-10,AD101+EG102)))</f>
        <v/>
      </c>
      <c r="AE102" s="80" t="str">
        <f>IF(M101="","",FO102)</f>
        <v/>
      </c>
      <c r="AF102" s="70" t="str">
        <f t="shared" si="115"/>
        <v/>
      </c>
      <c r="AG102" s="81" t="str">
        <f>IF(M102="","",IF(AG101+EH102&gt;=10,10,IF(AG101+EH102&lt;=-10,-10,AG101+EH102)))</f>
        <v/>
      </c>
      <c r="AH102" s="80" t="str">
        <f>IF(M101="","",IF(FO102="B","P","B"))</f>
        <v/>
      </c>
      <c r="AI102" s="70" t="str">
        <f t="shared" si="116"/>
        <v/>
      </c>
      <c r="AJ102" s="81" t="str">
        <f>IF(M102="","",IF(AJ101+EI102&gt;=10,10,IF(AJ101+EI102&lt;=-10,-10,AJ101+EI102)))</f>
        <v/>
      </c>
      <c r="AK102" s="80" t="str">
        <f t="shared" si="168"/>
        <v/>
      </c>
      <c r="AL102" s="70" t="str">
        <f t="shared" si="117"/>
        <v/>
      </c>
      <c r="AM102" s="81" t="str">
        <f>IF(M102="","",IF(AM101+EJ102&gt;=10,10,IF(AM101+EJ102&lt;=-10,-10,AM101+EJ102)))</f>
        <v/>
      </c>
      <c r="AN102" s="80" t="str">
        <f t="shared" si="118"/>
        <v/>
      </c>
      <c r="AO102" s="70" t="str">
        <f t="shared" si="119"/>
        <v/>
      </c>
      <c r="AP102" s="81" t="str">
        <f>IF(M102="","",IF(AP101+EK102&gt;=10,10,IF(AP101+EK102&lt;=-10,-10,AP101+EK102)))</f>
        <v/>
      </c>
      <c r="AQ102" s="80" t="str">
        <f t="shared" si="120"/>
        <v/>
      </c>
      <c r="AR102" s="70" t="str">
        <f t="shared" si="121"/>
        <v/>
      </c>
      <c r="AS102" s="81" t="str">
        <f>IF(M102="","",IF(AS101+EL102&gt;=10,10,IF(AS101+EL102&lt;=-10,-10,AS101+EL102)))</f>
        <v/>
      </c>
      <c r="AT102" s="80" t="str">
        <f t="shared" si="122"/>
        <v/>
      </c>
      <c r="AU102" s="70" t="str">
        <f t="shared" si="123"/>
        <v/>
      </c>
      <c r="AV102" s="81" t="str">
        <f>IF(M102="","",IF(AV101+EM102&gt;=10,10,IF(AV101+EM102&lt;=-10,-10,AV101+EM102)))</f>
        <v/>
      </c>
      <c r="AW102" s="80" t="str">
        <f t="shared" si="124"/>
        <v/>
      </c>
      <c r="AX102" s="70" t="str">
        <f t="shared" si="125"/>
        <v/>
      </c>
      <c r="AY102" s="81" t="str">
        <f>IF(M102="","",IF(AY101+EN102&gt;=10,10,IF(AY101+EN102&lt;=-10,-10,AY101+EN102)))</f>
        <v/>
      </c>
      <c r="AZ102" s="80" t="str">
        <f t="shared" si="126"/>
        <v/>
      </c>
      <c r="BA102" s="70" t="str">
        <f t="shared" si="127"/>
        <v/>
      </c>
      <c r="BB102" s="81" t="str">
        <f>IF(M102="","",IF(BB101+EO102&gt;=10,10,IF(BB101+EO102&lt;=-10,-10,BB101+EO102)))</f>
        <v/>
      </c>
      <c r="BC102" s="80" t="str">
        <f t="shared" si="128"/>
        <v/>
      </c>
      <c r="BD102" s="70" t="str">
        <f t="shared" si="129"/>
        <v/>
      </c>
      <c r="BE102" s="81" t="str">
        <f>IF(M102="","",IF(BE101+EP102&gt;=10,10,IF(BE101+EP102&lt;=-10,-10,BE101+EP102)))</f>
        <v/>
      </c>
      <c r="BF102" s="80" t="str">
        <f t="shared" si="130"/>
        <v/>
      </c>
      <c r="BG102" s="70" t="str">
        <f t="shared" si="131"/>
        <v/>
      </c>
      <c r="BH102" s="81" t="str">
        <f>IF(M102="","",IF(BH101+EQ102&gt;=10,10,IF(BH101+EQ102&lt;=-10,-10,BH101+EQ102)))</f>
        <v/>
      </c>
      <c r="BI102" s="80" t="str">
        <f t="shared" si="132"/>
        <v/>
      </c>
      <c r="BJ102" s="70" t="str">
        <f t="shared" si="133"/>
        <v/>
      </c>
      <c r="BK102" s="81" t="str">
        <f>IF(M102="","",IF(BK101+ER102&gt;=10,10,IF(BK101+ER102&lt;=-10,-10,BK101+ER102)))</f>
        <v/>
      </c>
      <c r="BL102" s="80" t="str">
        <f t="shared" si="134"/>
        <v/>
      </c>
      <c r="BM102" s="70" t="str">
        <f t="shared" si="135"/>
        <v/>
      </c>
      <c r="BN102" s="81" t="str">
        <f>IF(M102="","",IF(BN101+ES102&gt;=10,10,IF(BN101+ES102&lt;=-10,-10,BN101+ES102)))</f>
        <v/>
      </c>
      <c r="BO102" s="80" t="str">
        <f t="shared" si="136"/>
        <v/>
      </c>
      <c r="BP102" s="70" t="str">
        <f t="shared" si="137"/>
        <v/>
      </c>
      <c r="BQ102" s="81" t="str">
        <f>IF(M102="","",IF(BQ101+ET102&gt;=10,10,IF(BQ101+ET102&lt;=-10,-10,BQ101+ET102)))</f>
        <v/>
      </c>
      <c r="BR102" s="80" t="str">
        <f t="shared" si="138"/>
        <v/>
      </c>
      <c r="BS102" s="70" t="str">
        <f t="shared" si="139"/>
        <v/>
      </c>
      <c r="BT102" s="81" t="str">
        <f>IF(M102="","",IF(BT101+EU102&gt;=10,10,IF(BT101+EU102&lt;=-10,-10,BT101+EU102)))</f>
        <v/>
      </c>
      <c r="BU102" s="80" t="str">
        <f t="shared" si="140"/>
        <v/>
      </c>
      <c r="BV102" s="70" t="str">
        <f t="shared" si="141"/>
        <v/>
      </c>
      <c r="BW102" s="81" t="str">
        <f>IF(M102="","",IF(BW101+EV102&gt;=10,10,IF(BW101+EV102&lt;=-10,-10,BW101+EV102)))</f>
        <v/>
      </c>
      <c r="BX102" s="70">
        <f t="shared" si="142"/>
        <v>0</v>
      </c>
      <c r="BY102" s="70">
        <f t="shared" si="143"/>
        <v>0</v>
      </c>
      <c r="BZ102" s="72"/>
      <c r="CA102" s="80" t="str">
        <f t="shared" si="144"/>
        <v/>
      </c>
      <c r="CB102" s="70" t="str">
        <f t="shared" si="145"/>
        <v/>
      </c>
      <c r="CC102" s="70" t="str">
        <f t="shared" si="146"/>
        <v/>
      </c>
      <c r="CD102" s="70" t="str">
        <f t="shared" si="147"/>
        <v/>
      </c>
      <c r="CE102" s="70" t="str">
        <f t="shared" si="148"/>
        <v/>
      </c>
      <c r="CF102" s="70" t="str">
        <f t="shared" si="149"/>
        <v/>
      </c>
      <c r="CG102" s="70" t="str">
        <f t="shared" si="150"/>
        <v/>
      </c>
      <c r="CH102" s="70" t="str">
        <f t="shared" si="151"/>
        <v/>
      </c>
      <c r="CI102" s="70" t="str">
        <f t="shared" si="152"/>
        <v/>
      </c>
      <c r="CJ102" s="70" t="str">
        <f t="shared" si="153"/>
        <v/>
      </c>
      <c r="CK102" s="70" t="str">
        <f t="shared" si="154"/>
        <v/>
      </c>
      <c r="CL102" s="70" t="str">
        <f t="shared" si="155"/>
        <v/>
      </c>
      <c r="CM102" s="70" t="str">
        <f t="shared" si="156"/>
        <v/>
      </c>
      <c r="CN102" s="70" t="str">
        <f t="shared" si="157"/>
        <v/>
      </c>
      <c r="CO102" s="70" t="str">
        <f t="shared" si="158"/>
        <v/>
      </c>
      <c r="CP102" s="70" t="str">
        <f t="shared" si="159"/>
        <v/>
      </c>
      <c r="CQ102" s="72" t="str">
        <f t="shared" si="160"/>
        <v/>
      </c>
      <c r="CR102" s="9">
        <v>102</v>
      </c>
      <c r="CS102" s="32">
        <f t="shared" si="174"/>
        <v>97</v>
      </c>
      <c r="CT102" s="9" t="str" cm="1">
        <f t="array" ref="CT102">IFERROR(INDEX($CA$4:$CQ$4,_xlfn.AGGREGATE(15,6,COLUMN($CA$4:$CQ$4)-COLUMN($BZ$1)/($CA$102:$CQ$102=MAX($CA$102:$CQ$102)),COLUMNS(CQ$4:$CQ4))),"")</f>
        <v/>
      </c>
      <c r="CU102" s="4" t="str" cm="1">
        <f t="array" ref="CU102">IFERROR(INDEX($CA$4:$CQ$4,_xlfn.AGGREGATE(15,6,COLUMN($CA$4:$CQ$4)-COLUMN($BZ$1)/($CA$102:$CQ$102=MAX($CA$102:$CQ$102)),COLUMNS($CQ$4:CR4))),"")</f>
        <v/>
      </c>
      <c r="CV102" s="4" t="str" cm="1">
        <f t="array" ref="CV102">IFERROR(INDEX($CA$4:$CQ$4,_xlfn.AGGREGATE(15,6,COLUMN($CA$4:$CQ$4)-COLUMN($BZ$1)/($CA$102:$CQ$102=MAX($CA$102:$CQ$102)),COLUMNS($CQ$4:CS4))),"")</f>
        <v/>
      </c>
      <c r="CW102" s="8" t="str" cm="1">
        <f t="array" ref="CW102">IFERROR(INDEX($CA$4:$CQ$4,_xlfn.AGGREGATE(15,6,COLUMN($CA$4:$CQ$4)-COLUMN($BZ$1)/($CA$102:$CQ$102=MAX($CA$102:$CQ$102)),COLUMNS($CQ$4:CT4))),"")</f>
        <v/>
      </c>
      <c r="CX102" s="106" t="str">
        <f t="shared" ca="1" si="169"/>
        <v/>
      </c>
      <c r="CY102" s="4" t="str">
        <f t="shared" ca="1" si="170"/>
        <v>R</v>
      </c>
      <c r="CZ102" s="4" t="str">
        <f t="shared" ca="1" si="173"/>
        <v/>
      </c>
      <c r="DA102" s="8"/>
      <c r="DB102" s="9" t="str">
        <f>IFERROR(VLOOKUP(CT102,General!R:S,2,FALSE),"")</f>
        <v/>
      </c>
      <c r="DC102" s="4" t="str">
        <f>IFERROR(VLOOKUP(CU102,General!R:S,2,FALSE),"")</f>
        <v/>
      </c>
      <c r="DD102" s="4" t="str">
        <f>IFERROR(VLOOKUP(CV102,General!R:S,2,FALSE),"")</f>
        <v/>
      </c>
      <c r="DE102" s="8" t="str">
        <f>IFERROR(VLOOKUP(CW102,General!R:S,2,FALSE),"")</f>
        <v/>
      </c>
      <c r="DF102" s="9">
        <f ca="1">IF(CT102="",-1,COUNTIF(INDIRECT(DB102&amp;$CR$10):INDIRECT(DB102&amp;CR102),"Y"))</f>
        <v>-1</v>
      </c>
      <c r="DG102" s="4">
        <f ca="1">IF(CU102="",-1,COUNTIF(INDIRECT(DC102&amp;$CR$10):INDIRECT(DC102&amp;CR102),"Y"))</f>
        <v>-1</v>
      </c>
      <c r="DH102" s="4">
        <f ca="1">IF(CV102="",-1,COUNTIF(INDIRECT(DD102&amp;$CR$10):INDIRECT(DD102&amp;CR102),"Y"))</f>
        <v>-1</v>
      </c>
      <c r="DI102" s="32">
        <f ca="1">IF(CW102="",-1,COUNTIF(INDIRECT(DE102&amp;$CR$10):INDIRECT(DE102&amp;CR102),"Y"))</f>
        <v>-1</v>
      </c>
      <c r="DJ102" s="9" t="str" cm="1">
        <f t="array" aca="1" ref="DJ102" ca="1">IFERROR(INDEX($CT$102:$CW$102,_xlfn.AGGREGATE(15,6,COLUMN($CT$102:$CW$102)-COLUMN($CS$102)/($DF$102:$DI$102=MAX($DF$102:$DI$102)),COLUMNS($CT$102:CT102))),"")</f>
        <v/>
      </c>
      <c r="DK102" s="9" t="str" cm="1">
        <f t="array" aca="1" ref="DK102" ca="1">IFERROR(INDEX($CT$102:$CW$102,_xlfn.AGGREGATE(15,6,COLUMN($CT$102:$CW$102)-COLUMN($CS$102)/($DF$102:$DI$102=MAX($DF$102:$DI$102)),COLUMNS($CT$102:CU102))),"")</f>
        <v/>
      </c>
      <c r="DL102" s="9" t="str" cm="1">
        <f t="array" aca="1" ref="DL102" ca="1">IFERROR(INDEX($CT$102:$CW$102,_xlfn.AGGREGATE(15,6,COLUMN($CT$102:$CW$102)-COLUMN($CS$102)/($DF$102:$DI$102=MAX($DF$102:$DI$102)),COLUMNS($CT$102:CV102))),"")</f>
        <v/>
      </c>
      <c r="DM102" s="9" t="str" cm="1">
        <f t="array" aca="1" ref="DM102" ca="1">IFERROR(INDEX($CT$102:$CW$102,_xlfn.AGGREGATE(15,6,COLUMN($CT$102:$CW$102)-COLUMN($CS$102)/($DF$102:$DI$102=MAX($DF$102:$DI$102)),COLUMNS($CT$102:CW102))),"")</f>
        <v/>
      </c>
      <c r="DN102" s="117">
        <f t="shared" ca="1" si="171"/>
        <v>4</v>
      </c>
      <c r="DO102" s="32">
        <f t="shared" ca="1" si="172"/>
        <v>0</v>
      </c>
      <c r="DP102" s="8" t="str">
        <f t="shared" ca="1" si="106"/>
        <v/>
      </c>
      <c r="DQ102" s="9" t="str">
        <f t="shared" ca="1" si="102"/>
        <v>T</v>
      </c>
      <c r="DR102" s="4" t="str">
        <f t="shared" ca="1" si="103"/>
        <v>T</v>
      </c>
      <c r="DS102" s="4" t="str">
        <f t="shared" ca="1" si="104"/>
        <v>C</v>
      </c>
      <c r="DT102" s="4" t="str">
        <f t="shared" si="99"/>
        <v/>
      </c>
      <c r="DU102" s="4" t="str">
        <f t="shared" ca="1" si="100"/>
        <v/>
      </c>
      <c r="DV102" s="4" t="str">
        <f t="shared" si="101"/>
        <v/>
      </c>
      <c r="DW102" s="1" t="str">
        <f>IF(M101="","",IF(DQ102="B",IF(M101="P",FQ102,""),IF(M100="B",FQ102,"")))</f>
        <v/>
      </c>
      <c r="DX102" s="1" t="str">
        <f>IF(M101="","",IF(DQ102="B",IF(M101="B",FQ102,""),IF(M100="P",FQ102,"")))</f>
        <v/>
      </c>
      <c r="DY102" s="1" t="str">
        <f>IF(M101="","",IF(DR102="C",IF(M101="B",FS102,""),IF(M100="B",FS102,"")))</f>
        <v/>
      </c>
      <c r="DZ102" s="1" t="str">
        <f>IF(M101="","",IF(DR102="C",IF(M101="P",FS102,""),IF(M100="P",FS102,"")))</f>
        <v/>
      </c>
      <c r="EA102" s="1" t="str">
        <f>IF(M101="","",IF(AND(DW102="L5",DZ102="L5",FG102=""),"L0",FF102))</f>
        <v/>
      </c>
      <c r="EB102" s="1" t="str">
        <f>IF(M101="","",IF(AND(DX102="L5",DZ102="L5",FF102=""),"L0",FG102))</f>
        <v/>
      </c>
      <c r="EC102" s="1">
        <f>IF(D102="",0,IF(OR(D102="B",D102="XB"),1,INT(RIGHT(D102))))+IF(I102="",0,IF(OR(I102="B",I102="XB"),1,INT(RIGHT(I102))))+IF(P102="",0,IF(OR(P102="B",P102="XB"),1,INT(RIGHT(P102))))</f>
        <v>0</v>
      </c>
      <c r="ED102" s="1">
        <f>IF(E102="",0,IF(OR(E102="B",E102="XB"),1,INT(RIGHT(E102))))+IF(J102="",0,IF(OR(J102="B",J102="XB"),1,INT(RIGHT(J102))))+IF(Q102="",0,IF(OR(Q102="B",Q102="XB"),1,INT(RIGHT(Q102))))</f>
        <v>0</v>
      </c>
      <c r="EE102" s="9" t="str">
        <f>IF(M102="","",IF(EE101+EF102&gt;=10,10,IF(EE101+EF102&lt;=-10,-10,EE101+EF102)))</f>
        <v/>
      </c>
      <c r="EF102" s="4">
        <f>IF(Z102="",0,IFERROR(VLOOKUP(Z97&amp;Z98&amp;Z99&amp;Z100&amp;Z101&amp;Z102,General!I:J,2,FALSE),0))</f>
        <v>0</v>
      </c>
      <c r="EG102" s="4">
        <f>IF(AC102="",0,IFERROR(VLOOKUP(AC97&amp;AC98&amp;AC99&amp;AC100&amp;AC101&amp;AC102,General!I:J,2,FALSE),0))</f>
        <v>0</v>
      </c>
      <c r="EH102" s="4">
        <f>IF(AF102="",0,IFERROR(VLOOKUP(AF97&amp;AF98&amp;AF99&amp;AF100&amp;AF101&amp;AF102,General!I:J,2,FALSE),0))</f>
        <v>0</v>
      </c>
      <c r="EI102" s="4">
        <f>IF(AI102="",0,IFERROR(VLOOKUP(AI97&amp;AI98&amp;AI99&amp;AI100&amp;AI101&amp;AI102,General!I:J,2,FALSE),0))</f>
        <v>0</v>
      </c>
      <c r="EJ102" s="4">
        <f>IF(AL102="",0,IFERROR(VLOOKUP(AL97&amp;AL98&amp;AL99&amp;AL100&amp;AL101&amp;AL102,General!I:J,2,FALSE),0))</f>
        <v>0</v>
      </c>
      <c r="EK102" s="4">
        <f>IF(AO102="",0,IFERROR(VLOOKUP(AO97&amp;AO98&amp;AO99&amp;AO100&amp;AO101&amp;AO102,General!I:J,2,FALSE),0))</f>
        <v>0</v>
      </c>
      <c r="EL102" s="4">
        <f>IF(AR102="",0,IFERROR(VLOOKUP(AR97&amp;AR98&amp;AR99&amp;AR100&amp;AR101&amp;AR102,General!I:J,2,FALSE),0))</f>
        <v>0</v>
      </c>
      <c r="EM102" s="4">
        <f>IF(AU102="",0,IFERROR(VLOOKUP(AU97&amp;AU98&amp;AU99&amp;AU100&amp;AU101&amp;AU102,General!I:J,2,FALSE),0))</f>
        <v>0</v>
      </c>
      <c r="EN102" s="4">
        <f>IF(AX102="",0,IFERROR(VLOOKUP(AX97&amp;AX98&amp;AX99&amp;AX100&amp;AX101&amp;AX102,General!I:J,2,FALSE),0))</f>
        <v>0</v>
      </c>
      <c r="EO102" s="4">
        <f>IF(BA102="",0,IFERROR(VLOOKUP(BA97&amp;BA98&amp;BA99&amp;BA100&amp;BA101&amp;BA102,General!I:J,2,FALSE),0))</f>
        <v>0</v>
      </c>
      <c r="EP102" s="4">
        <f>IF(BD102="",0,IFERROR(VLOOKUP(BD97&amp;BD98&amp;BD99&amp;BD100&amp;BD101&amp;BD102,General!I:J,2,FALSE),0))</f>
        <v>0</v>
      </c>
      <c r="EQ102" s="4">
        <f>IF(BG102="",0,IFERROR(VLOOKUP(BG97&amp;BG98&amp;BG99&amp;BG100&amp;BG101&amp;BG102,General!I:J,2,FALSE),0))</f>
        <v>0</v>
      </c>
      <c r="ER102" s="4">
        <f>IF(BJ102="",0,IFERROR(VLOOKUP(BJ97&amp;BJ98&amp;BJ99&amp;BJ100&amp;BJ101&amp;BJ102,General!I:J,2,FALSE),0))</f>
        <v>0</v>
      </c>
      <c r="ES102" s="4">
        <f>IF(BM102="",0,IFERROR(VLOOKUP(BM97&amp;BM98&amp;BM99&amp;BM100&amp;BM101&amp;BM102,General!I:J,2,FALSE),0))</f>
        <v>0</v>
      </c>
      <c r="ET102" s="4">
        <f>IF(BP102="",0,IFERROR(VLOOKUP(BP97&amp;BP98&amp;BP99&amp;BP100&amp;BP101&amp;BP102,General!I:J,2,FALSE),0))</f>
        <v>0</v>
      </c>
      <c r="EU102" s="4">
        <f>IF(BS102="",0,IFERROR(VLOOKUP(BS97&amp;BS98&amp;BS99&amp;BS100&amp;BS101&amp;BS102,General!I:J,2,FALSE),0))</f>
        <v>0</v>
      </c>
      <c r="EV102" s="8">
        <f>IF(BV102="",0,IFERROR(VLOOKUP(BV97&amp;BV98&amp;BV99&amp;BV100&amp;BV101&amp;BV102,General!I:J,2,FALSE),0))</f>
        <v>0</v>
      </c>
      <c r="EW102" s="1" t="str">
        <f>IF(M101="","",IF(FE101="R","S",IF(EW101="S","C",IF(S101&gt;=0,"S","C"))))</f>
        <v/>
      </c>
      <c r="EX102" s="1" t="str">
        <f>IF(OR(F98&amp;F99&amp;F100="WLW",F99&amp;F100="WW"),"Y","N")</f>
        <v>N</v>
      </c>
      <c r="EY102" s="1" t="str">
        <f ca="1">IF(OR(K98&amp;K99&amp;K100="WLW",K99&amp;K100="WW"),"Y","N")</f>
        <v>N</v>
      </c>
      <c r="EZ102" s="1" t="str">
        <f>IF(OR(R98&amp;R99&amp;R100="WLW",R99&amp;R100="WW"),"Y","N")</f>
        <v>N</v>
      </c>
      <c r="FA102" s="1" t="str">
        <f>IF(M101="","",IF(EW102="S",1,FA101+1))</f>
        <v/>
      </c>
      <c r="FB102" s="14" t="str">
        <f ca="1">IF(FB101="Y","N",IF(M101="","",(IF(AND(F101&amp;F102="WW",OR(EW101&amp;EW102="SC",EW101&amp;EW102="CC")),"Y",IF(AND(F100&amp;F101&amp;F102="WLW",FQ102&lt;&gt;"B",OR(EW100&amp;EW101&amp;EW102="SCC",EW100&amp;EW101&amp;EW102="CCC")),"Y","N")))))</f>
        <v/>
      </c>
      <c r="FC102" s="1" t="str">
        <f ca="1">IF(FC101="Y","N",IF(M101="","",IF(AND(K101&amp;K102="WW",OR(EW101&amp;EW102="SC",EW101&amp;EW102="CC")),"Y",IF(AND(K100&amp;K101&amp;K102="WLW",FS102&lt;&gt;"B",OR(EW100&amp;EW101&amp;EW102="SCC",EW100&amp;EW101&amp;EW102="CCC")),"Y","N"))))</f>
        <v/>
      </c>
      <c r="FD102" s="1" t="str">
        <f ca="1">IF(FD101="Y","N",IF(M101="","",IF(AND(R101&amp;R102="WW",OR(EW101&amp;EW102="SC",EW101&amp;EW102="CC")),"Y",IF(AND(R100&amp;R101&amp;R102="WLW",FU102&lt;&gt;"B",OR(EW100&amp;EW101&amp;EW102="SCC",EW100&amp;EW101&amp;EW102="CCC")),"Y","N"))))</f>
        <v/>
      </c>
      <c r="FE102" s="1" t="str">
        <f>IF(M101="","",IF(AND(S102&lt;0,FA102&gt;2,S102&gt;=(2-FA102)),"R","N"))</f>
        <v/>
      </c>
      <c r="FF102" s="1" t="str">
        <f>IF(M101="","",IF(DS102="B",IF(M101="P",FU102,""),IF(M101="B",FU102,"")))</f>
        <v/>
      </c>
      <c r="FG102" s="1" t="str">
        <f>IF(M101="","",IF(DS102="B",IF(M101="B",FU102,""),IF(M101="P",FU102,"")))</f>
        <v/>
      </c>
      <c r="FH102" s="1" t="str">
        <f>IF(M102="P",IF(FH101="",1,FH101+1),"")</f>
        <v/>
      </c>
      <c r="FI102" s="1" t="str">
        <f>IF(M102="B",IF(FI101="",1,FI101+1),"")</f>
        <v/>
      </c>
      <c r="FJ102" s="1" t="str">
        <f t="shared" si="92"/>
        <v>00000</v>
      </c>
      <c r="FK102" s="1" t="str">
        <f t="shared" si="93"/>
        <v>00000</v>
      </c>
      <c r="FL102" s="1" t="str">
        <f t="shared" si="94"/>
        <v>000000</v>
      </c>
      <c r="FM102" s="1" t="str">
        <f t="shared" si="95"/>
        <v>000000</v>
      </c>
      <c r="FN102" s="1" t="str">
        <f t="shared" si="96"/>
        <v>B</v>
      </c>
      <c r="FO102" s="1" t="str">
        <f t="shared" si="161"/>
        <v>B</v>
      </c>
      <c r="FP102" s="1" t="str">
        <f>IF(DW101="",DX101,DW101)&amp;F101</f>
        <v/>
      </c>
      <c r="FQ102" s="1">
        <f t="shared" ca="1" si="162"/>
        <v>0</v>
      </c>
      <c r="FR102" s="1" t="str">
        <f ca="1">IF(DY101="",DZ101,DY101)&amp;K101</f>
        <v/>
      </c>
      <c r="FS102" s="1">
        <f t="shared" ca="1" si="163"/>
        <v>0</v>
      </c>
      <c r="FT102" s="1" t="str">
        <f>IF(EA101="",EB101,EA101)&amp;R101</f>
        <v/>
      </c>
      <c r="FU102" s="1">
        <f t="shared" ca="1" si="164"/>
        <v>0</v>
      </c>
      <c r="FV102" s="1" t="str">
        <f t="shared" ca="1" si="165"/>
        <v>0</v>
      </c>
      <c r="FW102" s="1" t="str">
        <f t="shared" ca="1" si="166"/>
        <v>0</v>
      </c>
      <c r="FX102" s="1" t="str">
        <f t="shared" ca="1" si="167"/>
        <v>0</v>
      </c>
      <c r="GA102" s="1">
        <f>General!A100</f>
        <v>0</v>
      </c>
      <c r="GB102" s="1">
        <f>General!B100</f>
        <v>0</v>
      </c>
      <c r="GC102" s="1">
        <f>General!C100</f>
        <v>0</v>
      </c>
      <c r="GD102" s="1">
        <f>General!D100</f>
        <v>0</v>
      </c>
      <c r="GF102" s="1" t="str">
        <f>General!F100</f>
        <v>WLLWLW</v>
      </c>
      <c r="GG102" s="1">
        <f>General!G100</f>
        <v>1</v>
      </c>
    </row>
    <row r="103" spans="1:189" ht="15.75" thickBot="1">
      <c r="A103" s="1">
        <v>94</v>
      </c>
      <c r="B103" s="9" t="str">
        <f>IF(M102="","",IF(EC103=ED103,"NB",IF(EC103&gt;ED103,"P"&amp;(EC103-ED103),"B"&amp;(ED103-EC103))))</f>
        <v/>
      </c>
      <c r="C103" s="49" t="str">
        <f t="shared" ca="1" si="98"/>
        <v/>
      </c>
      <c r="D103" s="44" t="str">
        <f t="shared" si="107"/>
        <v/>
      </c>
      <c r="E103" s="45" t="str">
        <f t="shared" si="108"/>
        <v/>
      </c>
      <c r="F103" s="8" t="str">
        <f t="shared" si="105"/>
        <v/>
      </c>
      <c r="H103" s="52"/>
      <c r="I103" s="44"/>
      <c r="J103" s="25" t="str">
        <f t="shared" si="109"/>
        <v/>
      </c>
      <c r="K103" s="13" t="str">
        <f t="shared" ca="1" si="110"/>
        <v/>
      </c>
      <c r="L103" s="30"/>
      <c r="M103" s="16"/>
      <c r="O103" s="9" t="str">
        <f>IF(M102="","",VLOOKUP(CZ103,General!U:V,2,FALSE))</f>
        <v/>
      </c>
      <c r="P103" s="12" t="str">
        <f>IF(M102="","",IF(W103="P",FU103,""))</f>
        <v/>
      </c>
      <c r="Q103" s="25" t="str">
        <f>IF(M102="","",IF(W103="B",FU103,""))</f>
        <v/>
      </c>
      <c r="R103" s="43" t="str">
        <f t="shared" si="111"/>
        <v/>
      </c>
      <c r="S103" s="43">
        <f t="shared" ca="1" si="112"/>
        <v>-1</v>
      </c>
      <c r="T103" s="56" t="str">
        <f>IF(M102="","",IF(EW103="S","",IF(S103&gt;=0,S103,IF(FE103="R",S103,""))))</f>
        <v/>
      </c>
      <c r="U103" s="43" t="str">
        <f>IF(M103="","",IF(T103="",SUM($T$5:$T103)+S103,SUM($T$5:$T103)))</f>
        <v/>
      </c>
      <c r="V103" s="67" t="str">
        <f t="shared" si="175"/>
        <v/>
      </c>
      <c r="W103" s="80" t="str" cm="1">
        <f t="array" aca="1" ref="W103" ca="1">IF(M102="","",INDIRECT(CZ103&amp; CR103))</f>
        <v/>
      </c>
      <c r="X103" s="72" t="str" cm="1">
        <f t="array" aca="1" ref="X103" ca="1">IF(M102="","",INDIRECT(VLOOKUP(CZ103,General!R:T,3,FALSE) &amp; CR103))</f>
        <v/>
      </c>
      <c r="Y103" s="80" t="str">
        <f>IF(M102="","",FN103)</f>
        <v/>
      </c>
      <c r="Z103" s="70" t="str">
        <f t="shared" si="113"/>
        <v/>
      </c>
      <c r="AA103" s="81" t="str">
        <f>IF(M103="","",IF(EE102+EF103&gt;=10,10,IF(EE102+EF103&lt;=-10,-10,EE102+EF103)))</f>
        <v/>
      </c>
      <c r="AB103" s="80" t="str">
        <f>IF(M102="","",IF(FN103="B","P","B"))</f>
        <v/>
      </c>
      <c r="AC103" s="70" t="str">
        <f t="shared" si="114"/>
        <v/>
      </c>
      <c r="AD103" s="81" t="str">
        <f>IF(M103="","",IF(AD102+EG103&gt;=10,10,IF(AD102+EG103&lt;=-10,-10,AD102+EG103)))</f>
        <v/>
      </c>
      <c r="AE103" s="80" t="str">
        <f>IF(M102="","",FO103)</f>
        <v/>
      </c>
      <c r="AF103" s="70" t="str">
        <f t="shared" si="115"/>
        <v/>
      </c>
      <c r="AG103" s="81" t="str">
        <f>IF(M103="","",IF(AG102+EH103&gt;=10,10,IF(AG102+EH103&lt;=-10,-10,AG102+EH103)))</f>
        <v/>
      </c>
      <c r="AH103" s="80" t="str">
        <f>IF(M102="","",IF(FO103="B","P","B"))</f>
        <v/>
      </c>
      <c r="AI103" s="70" t="str">
        <f t="shared" si="116"/>
        <v/>
      </c>
      <c r="AJ103" s="81" t="str">
        <f>IF(M103="","",IF(AJ102+EI103&gt;=10,10,IF(AJ102+EI103&lt;=-10,-10,AJ102+EI103)))</f>
        <v/>
      </c>
      <c r="AK103" s="80" t="str">
        <f t="shared" si="168"/>
        <v/>
      </c>
      <c r="AL103" s="70" t="str">
        <f t="shared" si="117"/>
        <v/>
      </c>
      <c r="AM103" s="81" t="str">
        <f>IF(M103="","",IF(AM102+EJ103&gt;=10,10,IF(AM102+EJ103&lt;=-10,-10,AM102+EJ103)))</f>
        <v/>
      </c>
      <c r="AN103" s="80" t="str">
        <f t="shared" si="118"/>
        <v/>
      </c>
      <c r="AO103" s="70" t="str">
        <f t="shared" si="119"/>
        <v/>
      </c>
      <c r="AP103" s="81" t="str">
        <f>IF(M103="","",IF(AP102+EK103&gt;=10,10,IF(AP102+EK103&lt;=-10,-10,AP102+EK103)))</f>
        <v/>
      </c>
      <c r="AQ103" s="80" t="str">
        <f t="shared" si="120"/>
        <v/>
      </c>
      <c r="AR103" s="70" t="str">
        <f t="shared" si="121"/>
        <v/>
      </c>
      <c r="AS103" s="81" t="str">
        <f>IF(M103="","",IF(AS102+EL103&gt;=10,10,IF(AS102+EL103&lt;=-10,-10,AS102+EL103)))</f>
        <v/>
      </c>
      <c r="AT103" s="80" t="str">
        <f t="shared" si="122"/>
        <v/>
      </c>
      <c r="AU103" s="70" t="str">
        <f t="shared" si="123"/>
        <v/>
      </c>
      <c r="AV103" s="81" t="str">
        <f>IF(M103="","",IF(AV102+EM103&gt;=10,10,IF(AV102+EM103&lt;=-10,-10,AV102+EM103)))</f>
        <v/>
      </c>
      <c r="AW103" s="80" t="str">
        <f t="shared" si="124"/>
        <v/>
      </c>
      <c r="AX103" s="70" t="str">
        <f t="shared" si="125"/>
        <v/>
      </c>
      <c r="AY103" s="81" t="str">
        <f>IF(M103="","",IF(AY102+EN103&gt;=10,10,IF(AY102+EN103&lt;=-10,-10,AY102+EN103)))</f>
        <v/>
      </c>
      <c r="AZ103" s="80" t="str">
        <f t="shared" si="126"/>
        <v/>
      </c>
      <c r="BA103" s="70" t="str">
        <f t="shared" si="127"/>
        <v/>
      </c>
      <c r="BB103" s="81" t="str">
        <f>IF(M103="","",IF(BB102+EO103&gt;=10,10,IF(BB102+EO103&lt;=-10,-10,BB102+EO103)))</f>
        <v/>
      </c>
      <c r="BC103" s="80" t="str">
        <f t="shared" si="128"/>
        <v/>
      </c>
      <c r="BD103" s="70" t="str">
        <f t="shared" si="129"/>
        <v/>
      </c>
      <c r="BE103" s="81" t="str">
        <f>IF(M103="","",IF(BE102+EP103&gt;=10,10,IF(BE102+EP103&lt;=-10,-10,BE102+EP103)))</f>
        <v/>
      </c>
      <c r="BF103" s="80" t="str">
        <f t="shared" si="130"/>
        <v/>
      </c>
      <c r="BG103" s="70" t="str">
        <f t="shared" si="131"/>
        <v/>
      </c>
      <c r="BH103" s="81" t="str">
        <f>IF(M103="","",IF(BH102+EQ103&gt;=10,10,IF(BH102+EQ103&lt;=-10,-10,BH102+EQ103)))</f>
        <v/>
      </c>
      <c r="BI103" s="80" t="str">
        <f t="shared" si="132"/>
        <v/>
      </c>
      <c r="BJ103" s="70" t="str">
        <f t="shared" si="133"/>
        <v/>
      </c>
      <c r="BK103" s="81" t="str">
        <f>IF(M103="","",IF(BK102+ER103&gt;=10,10,IF(BK102+ER103&lt;=-10,-10,BK102+ER103)))</f>
        <v/>
      </c>
      <c r="BL103" s="80" t="str">
        <f t="shared" si="134"/>
        <v/>
      </c>
      <c r="BM103" s="70" t="str">
        <f t="shared" si="135"/>
        <v/>
      </c>
      <c r="BN103" s="81" t="str">
        <f>IF(M103="","",IF(BN102+ES103&gt;=10,10,IF(BN102+ES103&lt;=-10,-10,BN102+ES103)))</f>
        <v/>
      </c>
      <c r="BO103" s="80" t="str">
        <f t="shared" si="136"/>
        <v/>
      </c>
      <c r="BP103" s="70" t="str">
        <f t="shared" si="137"/>
        <v/>
      </c>
      <c r="BQ103" s="81" t="str">
        <f>IF(M103="","",IF(BQ102+ET103&gt;=10,10,IF(BQ102+ET103&lt;=-10,-10,BQ102+ET103)))</f>
        <v/>
      </c>
      <c r="BR103" s="80" t="str">
        <f t="shared" si="138"/>
        <v/>
      </c>
      <c r="BS103" s="70" t="str">
        <f t="shared" si="139"/>
        <v/>
      </c>
      <c r="BT103" s="81" t="str">
        <f>IF(M103="","",IF(BT102+EU103&gt;=10,10,IF(BT102+EU103&lt;=-10,-10,BT102+EU103)))</f>
        <v/>
      </c>
      <c r="BU103" s="80" t="str">
        <f t="shared" si="140"/>
        <v/>
      </c>
      <c r="BV103" s="70" t="str">
        <f t="shared" si="141"/>
        <v/>
      </c>
      <c r="BW103" s="81" t="str">
        <f>IF(M103="","",IF(BW102+EV103&gt;=10,10,IF(BW102+EV103&lt;=-10,-10,BW102+EV103)))</f>
        <v/>
      </c>
      <c r="BX103" s="70">
        <f t="shared" si="142"/>
        <v>0</v>
      </c>
      <c r="BY103" s="70">
        <f t="shared" si="143"/>
        <v>0</v>
      </c>
      <c r="BZ103" s="72"/>
      <c r="CA103" s="80" t="str">
        <f t="shared" si="144"/>
        <v/>
      </c>
      <c r="CB103" s="70" t="str">
        <f t="shared" si="145"/>
        <v/>
      </c>
      <c r="CC103" s="70" t="str">
        <f t="shared" si="146"/>
        <v/>
      </c>
      <c r="CD103" s="70" t="str">
        <f t="shared" si="147"/>
        <v/>
      </c>
      <c r="CE103" s="70" t="str">
        <f t="shared" si="148"/>
        <v/>
      </c>
      <c r="CF103" s="70" t="str">
        <f t="shared" si="149"/>
        <v/>
      </c>
      <c r="CG103" s="70" t="str">
        <f t="shared" si="150"/>
        <v/>
      </c>
      <c r="CH103" s="70" t="str">
        <f t="shared" si="151"/>
        <v/>
      </c>
      <c r="CI103" s="70" t="str">
        <f t="shared" si="152"/>
        <v/>
      </c>
      <c r="CJ103" s="70" t="str">
        <f t="shared" si="153"/>
        <v/>
      </c>
      <c r="CK103" s="70" t="str">
        <f t="shared" si="154"/>
        <v/>
      </c>
      <c r="CL103" s="70" t="str">
        <f t="shared" si="155"/>
        <v/>
      </c>
      <c r="CM103" s="70" t="str">
        <f t="shared" si="156"/>
        <v/>
      </c>
      <c r="CN103" s="70" t="str">
        <f t="shared" si="157"/>
        <v/>
      </c>
      <c r="CO103" s="70" t="str">
        <f t="shared" si="158"/>
        <v/>
      </c>
      <c r="CP103" s="70" t="str">
        <f t="shared" si="159"/>
        <v/>
      </c>
      <c r="CQ103" s="72" t="str">
        <f t="shared" si="160"/>
        <v/>
      </c>
      <c r="CR103" s="9">
        <v>103</v>
      </c>
      <c r="CS103" s="32">
        <f t="shared" si="174"/>
        <v>98</v>
      </c>
      <c r="CT103" s="9" t="str" cm="1">
        <f t="array" ref="CT103">IFERROR(INDEX($CA$4:$CQ$4,_xlfn.AGGREGATE(15,6,COLUMN($CA$4:$CQ$4)-COLUMN($BZ$1)/($CA$103:$CQ$103=MAX($CA$103:$CQ$103)),COLUMNS(CQ$4:$CQ4))),"")</f>
        <v/>
      </c>
      <c r="CU103" s="4" t="str" cm="1">
        <f t="array" ref="CU103">IFERROR(INDEX($CA$4:$CQ$4,_xlfn.AGGREGATE(15,6,COLUMN($CA$4:$CQ$4)-COLUMN($BZ$1)/($CA$103:$CQ$103=MAX($CA$103:$CQ$103)),COLUMNS($CQ$4:CR4))),"")</f>
        <v/>
      </c>
      <c r="CV103" s="4" t="str" cm="1">
        <f t="array" ref="CV103">IFERROR(INDEX($CA$4:$CQ$4,_xlfn.AGGREGATE(15,6,COLUMN($CA$4:$CQ$4)-COLUMN($BZ$1)/($CA$103:$CQ$103=MAX($CA$103:$CQ$103)),COLUMNS($CQ$4:CS4))),"")</f>
        <v/>
      </c>
      <c r="CW103" s="8" t="str" cm="1">
        <f t="array" ref="CW103">IFERROR(INDEX($CA$4:$CQ$4,_xlfn.AGGREGATE(15,6,COLUMN($CA$4:$CQ$4)-COLUMN($BZ$1)/($CA$103:$CQ$103=MAX($CA$103:$CQ$103)),COLUMNS($CQ$4:CT4))),"")</f>
        <v/>
      </c>
      <c r="CX103" s="106" t="str">
        <f t="shared" ca="1" si="169"/>
        <v/>
      </c>
      <c r="CY103" s="4" t="str">
        <f t="shared" ca="1" si="170"/>
        <v>R</v>
      </c>
      <c r="CZ103" s="4" t="str">
        <f t="shared" ca="1" si="173"/>
        <v/>
      </c>
      <c r="DA103" s="8"/>
      <c r="DB103" s="9" t="str">
        <f>IFERROR(VLOOKUP(CT103,General!R:S,2,FALSE),"")</f>
        <v/>
      </c>
      <c r="DC103" s="4" t="str">
        <f>IFERROR(VLOOKUP(CU103,General!R:S,2,FALSE),"")</f>
        <v/>
      </c>
      <c r="DD103" s="4" t="str">
        <f>IFERROR(VLOOKUP(CV103,General!R:S,2,FALSE),"")</f>
        <v/>
      </c>
      <c r="DE103" s="8" t="str">
        <f>IFERROR(VLOOKUP(CW103,General!R:S,2,FALSE),"")</f>
        <v/>
      </c>
      <c r="DF103" s="9">
        <f ca="1">IF(CT103="",-1,COUNTIF(INDIRECT(DB103&amp;$CR$10):INDIRECT(DB103&amp;CR103),"Y"))</f>
        <v>-1</v>
      </c>
      <c r="DG103" s="4">
        <f ca="1">IF(CU103="",-1,COUNTIF(INDIRECT(DC103&amp;$CR$10):INDIRECT(DC103&amp;CR103),"Y"))</f>
        <v>-1</v>
      </c>
      <c r="DH103" s="4">
        <f ca="1">IF(CV103="",-1,COUNTIF(INDIRECT(DD103&amp;$CR$10):INDIRECT(DD103&amp;CR103),"Y"))</f>
        <v>-1</v>
      </c>
      <c r="DI103" s="32">
        <f ca="1">IF(CW103="",-1,COUNTIF(INDIRECT(DE103&amp;$CR$10):INDIRECT(DE103&amp;CR103),"Y"))</f>
        <v>-1</v>
      </c>
      <c r="DJ103" s="9" t="str" cm="1">
        <f t="array" aca="1" ref="DJ103" ca="1">IFERROR(INDEX($CT$103:$CW$103,_xlfn.AGGREGATE(15,6,COLUMN($CT$103:$CW$103)-COLUMN($CS$103)/($DF$103:$DI$103=MAX($DF$103:$DI$103)),COLUMNS($CT$103:CT103))),"")</f>
        <v/>
      </c>
      <c r="DK103" s="9" t="str" cm="1">
        <f t="array" aca="1" ref="DK103" ca="1">IFERROR(INDEX($CT$103:$CW$103,_xlfn.AGGREGATE(15,6,COLUMN($CT$103:$CW$103)-COLUMN($CS$103)/($DF$103:$DI$103=MAX($DF$103:$DI$103)),COLUMNS($CT$103:CU103))),"")</f>
        <v/>
      </c>
      <c r="DL103" s="9" t="str" cm="1">
        <f t="array" aca="1" ref="DL103" ca="1">IFERROR(INDEX($CT$103:$CW$103,_xlfn.AGGREGATE(15,6,COLUMN($CT$103:$CW$103)-COLUMN($CS$103)/($DF$103:$DI$103=MAX($DF$103:$DI$103)),COLUMNS($CT$103:CV103))),"")</f>
        <v/>
      </c>
      <c r="DM103" s="9" t="str" cm="1">
        <f t="array" aca="1" ref="DM103" ca="1">IFERROR(INDEX($CT$103:$CW$103,_xlfn.AGGREGATE(15,6,COLUMN($CT$103:$CW$103)-COLUMN($CS$103)/($DF$103:$DI$103=MAX($DF$103:$DI$103)),COLUMNS($CT$103:CW103))),"")</f>
        <v/>
      </c>
      <c r="DN103" s="117">
        <f t="shared" ca="1" si="171"/>
        <v>4</v>
      </c>
      <c r="DO103" s="32">
        <f t="shared" ca="1" si="172"/>
        <v>0</v>
      </c>
      <c r="DP103" s="8" t="str">
        <f t="shared" ca="1" si="106"/>
        <v/>
      </c>
      <c r="DQ103" s="9" t="str">
        <f t="shared" ca="1" si="102"/>
        <v>T</v>
      </c>
      <c r="DR103" s="4" t="str">
        <f t="shared" ca="1" si="103"/>
        <v>T</v>
      </c>
      <c r="DS103" s="4" t="str">
        <f t="shared" ca="1" si="104"/>
        <v>C</v>
      </c>
      <c r="DT103" s="4" t="str">
        <f t="shared" ref="DT103:DT134" si="176">F101&amp;F102</f>
        <v/>
      </c>
      <c r="DU103" s="4" t="str">
        <f t="shared" ref="DU103:DU134" ca="1" si="177">K101&amp;K102</f>
        <v/>
      </c>
      <c r="DV103" s="4" t="str">
        <f t="shared" ref="DV103:DV134" si="178">R101&amp;R102</f>
        <v/>
      </c>
      <c r="DW103" s="1" t="str">
        <f>IF(M102="","",IF(DQ103="B",IF(M102="P",FQ103,""),IF(M101="B",FQ103,"")))</f>
        <v/>
      </c>
      <c r="DX103" s="1" t="str">
        <f>IF(M102="","",IF(DQ103="B",IF(M102="B",FQ103,""),IF(M101="P",FQ103,"")))</f>
        <v/>
      </c>
      <c r="DY103" s="1" t="str">
        <f>IF(M102="","",IF(DR103="C",IF(M102="B",FS103,""),IF(M101="B",FS103,"")))</f>
        <v/>
      </c>
      <c r="DZ103" s="1" t="str">
        <f>IF(M102="","",IF(DR103="C",IF(M102="P",FS103,""),IF(M101="P",FS103,"")))</f>
        <v/>
      </c>
      <c r="EA103" s="1" t="str">
        <f>IF(M102="","",IF(AND(DW103="L5",DZ103="L5",FG103=""),"L0",FF103))</f>
        <v/>
      </c>
      <c r="EB103" s="1" t="str">
        <f>IF(M102="","",IF(AND(DX103="L5",DZ103="L5",FF103=""),"L0",FG103))</f>
        <v/>
      </c>
      <c r="EC103" s="1">
        <f>IF(D103="",0,IF(OR(D103="B",D103="XB"),1,INT(RIGHT(D103))))+IF(I103="",0,IF(OR(I103="B",I103="XB"),1,INT(RIGHT(I103))))+IF(P103="",0,IF(OR(P103="B",P103="XB"),1,INT(RIGHT(P103))))</f>
        <v>0</v>
      </c>
      <c r="ED103" s="1">
        <f>IF(E103="",0,IF(OR(E103="B",E103="XB"),1,INT(RIGHT(E103))))+IF(J103="",0,IF(OR(J103="B",J103="XB"),1,INT(RIGHT(J103))))+IF(Q103="",0,IF(OR(Q103="B",Q103="XB"),1,INT(RIGHT(Q103))))</f>
        <v>0</v>
      </c>
      <c r="EE103" s="9" t="str">
        <f>IF(M103="","",IF(EE102+EF103&gt;=10,10,IF(EE102+EF103&lt;=-10,-10,EE102+EF103)))</f>
        <v/>
      </c>
      <c r="EF103" s="4">
        <f>IF(Z103="",0,IFERROR(VLOOKUP(Z98&amp;Z99&amp;Z100&amp;Z101&amp;Z102&amp;Z103,General!I:J,2,FALSE),0))</f>
        <v>0</v>
      </c>
      <c r="EG103" s="4">
        <f>IF(AC103="",0,IFERROR(VLOOKUP(AC98&amp;AC99&amp;AC100&amp;AC101&amp;AC102&amp;AC103,General!I:J,2,FALSE),0))</f>
        <v>0</v>
      </c>
      <c r="EH103" s="4">
        <f>IF(AF103="",0,IFERROR(VLOOKUP(AF98&amp;AF99&amp;AF100&amp;AF101&amp;AF102&amp;AF103,General!I:J,2,FALSE),0))</f>
        <v>0</v>
      </c>
      <c r="EI103" s="4">
        <f>IF(AI103="",0,IFERROR(VLOOKUP(AI98&amp;AI99&amp;AI100&amp;AI101&amp;AI102&amp;AI103,General!I:J,2,FALSE),0))</f>
        <v>0</v>
      </c>
      <c r="EJ103" s="4">
        <f>IF(AL103="",0,IFERROR(VLOOKUP(AL98&amp;AL99&amp;AL100&amp;AL101&amp;AL102&amp;AL103,General!I:J,2,FALSE),0))</f>
        <v>0</v>
      </c>
      <c r="EK103" s="4">
        <f>IF(AO103="",0,IFERROR(VLOOKUP(AO98&amp;AO99&amp;AO100&amp;AO101&amp;AO102&amp;AO103,General!I:J,2,FALSE),0))</f>
        <v>0</v>
      </c>
      <c r="EL103" s="4">
        <f>IF(AR103="",0,IFERROR(VLOOKUP(AR98&amp;AR99&amp;AR100&amp;AR101&amp;AR102&amp;AR103,General!I:J,2,FALSE),0))</f>
        <v>0</v>
      </c>
      <c r="EM103" s="4">
        <f>IF(AU103="",0,IFERROR(VLOOKUP(AU98&amp;AU99&amp;AU100&amp;AU101&amp;AU102&amp;AU103,General!I:J,2,FALSE),0))</f>
        <v>0</v>
      </c>
      <c r="EN103" s="4">
        <f>IF(AX103="",0,IFERROR(VLOOKUP(AX98&amp;AX99&amp;AX100&amp;AX101&amp;AX102&amp;AX103,General!I:J,2,FALSE),0))</f>
        <v>0</v>
      </c>
      <c r="EO103" s="4">
        <f>IF(BA103="",0,IFERROR(VLOOKUP(BA98&amp;BA99&amp;BA100&amp;BA101&amp;BA102&amp;BA103,General!I:J,2,FALSE),0))</f>
        <v>0</v>
      </c>
      <c r="EP103" s="4">
        <f>IF(BD103="",0,IFERROR(VLOOKUP(BD98&amp;BD99&amp;BD100&amp;BD101&amp;BD102&amp;BD103,General!I:J,2,FALSE),0))</f>
        <v>0</v>
      </c>
      <c r="EQ103" s="4">
        <f>IF(BG103="",0,IFERROR(VLOOKUP(BG98&amp;BG99&amp;BG100&amp;BG101&amp;BG102&amp;BG103,General!I:J,2,FALSE),0))</f>
        <v>0</v>
      </c>
      <c r="ER103" s="4">
        <f>IF(BJ103="",0,IFERROR(VLOOKUP(BJ98&amp;BJ99&amp;BJ100&amp;BJ101&amp;BJ102&amp;BJ103,General!I:J,2,FALSE),0))</f>
        <v>0</v>
      </c>
      <c r="ES103" s="4">
        <f>IF(BM103="",0,IFERROR(VLOOKUP(BM98&amp;BM99&amp;BM100&amp;BM101&amp;BM102&amp;BM103,General!I:J,2,FALSE),0))</f>
        <v>0</v>
      </c>
      <c r="ET103" s="4">
        <f>IF(BP103="",0,IFERROR(VLOOKUP(BP98&amp;BP99&amp;BP100&amp;BP101&amp;BP102&amp;BP103,General!I:J,2,FALSE),0))</f>
        <v>0</v>
      </c>
      <c r="EU103" s="4">
        <f>IF(BS103="",0,IFERROR(VLOOKUP(BS98&amp;BS99&amp;BS100&amp;BS101&amp;BS102&amp;BS103,General!I:J,2,FALSE),0))</f>
        <v>0</v>
      </c>
      <c r="EV103" s="8">
        <f>IF(BV103="",0,IFERROR(VLOOKUP(BV98&amp;BV99&amp;BV100&amp;BV101&amp;BV102&amp;BV103,General!I:J,2,FALSE),0))</f>
        <v>0</v>
      </c>
      <c r="EW103" s="1" t="str">
        <f>IF(M102="","",IF(FE102="R","S",IF(EW102="S","C",IF(S102&gt;=0,"S","C"))))</f>
        <v/>
      </c>
      <c r="EX103" s="1" t="str">
        <f>IF(OR(F99&amp;F100&amp;F101="WLW",F100&amp;F101="WW"),"Y","N")</f>
        <v>N</v>
      </c>
      <c r="EY103" s="1" t="str">
        <f ca="1">IF(OR(K99&amp;K100&amp;K101="WLW",K100&amp;K101="WW"),"Y","N")</f>
        <v>N</v>
      </c>
      <c r="EZ103" s="1" t="str">
        <f>IF(OR(R99&amp;R100&amp;R101="WLW",R100&amp;R101="WW"),"Y","N")</f>
        <v>N</v>
      </c>
      <c r="FA103" s="1" t="str">
        <f>IF(M102="","",IF(EW103="S",1,FA102+1))</f>
        <v/>
      </c>
      <c r="FB103" s="14" t="str">
        <f ca="1">IF(FB102="Y","N",IF(M102="","",(IF(AND(F102&amp;F103="WW",OR(EW102&amp;EW103="SC",EW102&amp;EW103="CC")),"Y",IF(AND(F101&amp;F102&amp;F103="WLW",FQ103&lt;&gt;"B",OR(EW101&amp;EW102&amp;EW103="SCC",EW101&amp;EW102&amp;EW103="CCC")),"Y","N")))))</f>
        <v/>
      </c>
      <c r="FC103" s="1" t="str">
        <f ca="1">IF(FC102="Y","N",IF(M102="","",IF(AND(K102&amp;K103="WW",OR(EW102&amp;EW103="SC",EW102&amp;EW103="CC")),"Y",IF(AND(K101&amp;K102&amp;K103="WLW",FS103&lt;&gt;"B",OR(EW101&amp;EW102&amp;EW103="SCC",EW101&amp;EW102&amp;EW103="CCC")),"Y","N"))))</f>
        <v/>
      </c>
      <c r="FD103" s="1" t="str">
        <f ca="1">IF(FD102="Y","N",IF(M102="","",IF(AND(R102&amp;R103="WW",OR(EW102&amp;EW103="SC",EW102&amp;EW103="CC")),"Y",IF(AND(R101&amp;R102&amp;R103="WLW",FU103&lt;&gt;"B",OR(EW101&amp;EW102&amp;EW103="SCC",EW101&amp;EW102&amp;EW103="CCC")),"Y","N"))))</f>
        <v/>
      </c>
      <c r="FE103" s="1" t="str">
        <f>IF(M102="","",IF(AND(S103&lt;0,FA103&gt;2,S103&gt;=(2-FA103)),"R","N"))</f>
        <v/>
      </c>
      <c r="FF103" s="1" t="str">
        <f>IF(M102="","",IF(DS103="B",IF(M102="P",FU103,""),IF(M102="B",FU103,"")))</f>
        <v/>
      </c>
      <c r="FG103" s="1" t="str">
        <f>IF(M102="","",IF(DS103="B",IF(M102="B",FU103,""),IF(M102="P",FU103,"")))</f>
        <v/>
      </c>
      <c r="FH103" s="1" t="str">
        <f>IF(M103="P",IF(FH102="",1,FH102+1),"")</f>
        <v/>
      </c>
      <c r="FI103" s="1" t="str">
        <f>IF(M103="B",IF(FI102="",1,FI102+1),"")</f>
        <v/>
      </c>
      <c r="FJ103" s="1" t="str">
        <f t="shared" si="92"/>
        <v>00000</v>
      </c>
      <c r="FK103" s="1" t="str">
        <f t="shared" si="93"/>
        <v>00000</v>
      </c>
      <c r="FL103" s="1" t="str">
        <f t="shared" si="94"/>
        <v>000000</v>
      </c>
      <c r="FM103" s="1" t="str">
        <f t="shared" si="95"/>
        <v>000000</v>
      </c>
      <c r="FN103" s="1" t="str">
        <f t="shared" si="96"/>
        <v>B</v>
      </c>
      <c r="FO103" s="1" t="str">
        <f t="shared" si="161"/>
        <v>B</v>
      </c>
      <c r="FP103" s="1" t="str">
        <f>IF(DW102="",DX102,DW102)&amp;F102</f>
        <v/>
      </c>
      <c r="FQ103" s="1">
        <f t="shared" ca="1" si="162"/>
        <v>0</v>
      </c>
      <c r="FR103" s="1" t="str">
        <f ca="1">IF(DY102="",DZ102,DY102)&amp;K102</f>
        <v/>
      </c>
      <c r="FS103" s="1">
        <f t="shared" ca="1" si="163"/>
        <v>0</v>
      </c>
      <c r="FT103" s="1" t="str">
        <f>IF(EA102="",EB102,EA102)&amp;R102</f>
        <v/>
      </c>
      <c r="FU103" s="1">
        <f t="shared" ca="1" si="164"/>
        <v>0</v>
      </c>
      <c r="FV103" s="1" t="str">
        <f t="shared" ca="1" si="165"/>
        <v>0</v>
      </c>
      <c r="FW103" s="1" t="str">
        <f t="shared" ca="1" si="166"/>
        <v>0</v>
      </c>
      <c r="FX103" s="1" t="str">
        <f t="shared" ca="1" si="167"/>
        <v>0</v>
      </c>
      <c r="GA103" s="1">
        <f>General!A101</f>
        <v>0</v>
      </c>
      <c r="GB103" s="1">
        <f>General!B101</f>
        <v>0</v>
      </c>
      <c r="GC103" s="1">
        <f>General!C101</f>
        <v>0</v>
      </c>
      <c r="GD103" s="1">
        <f>General!D101</f>
        <v>0</v>
      </c>
      <c r="GF103" s="1" t="str">
        <f>General!F101</f>
        <v>WLLWWL</v>
      </c>
      <c r="GG103" s="1">
        <f>General!G101</f>
        <v>-1</v>
      </c>
    </row>
    <row r="104" spans="1:189" ht="15.75" thickBot="1">
      <c r="A104" s="1">
        <v>95</v>
      </c>
      <c r="B104" s="33" t="str">
        <f>IF(M103="","",IF(EC104=ED104,"NB",IF(EC104&gt;ED104,"P"&amp;(EC104-ED104),"B"&amp;(ED104-EC104))))</f>
        <v/>
      </c>
      <c r="C104" s="50" t="str">
        <f t="shared" ca="1" si="98"/>
        <v/>
      </c>
      <c r="D104" s="46" t="str">
        <f t="shared" si="107"/>
        <v/>
      </c>
      <c r="E104" s="47" t="str">
        <f t="shared" si="108"/>
        <v/>
      </c>
      <c r="F104" s="10" t="str">
        <f t="shared" si="105"/>
        <v/>
      </c>
      <c r="H104" s="53"/>
      <c r="I104" s="46"/>
      <c r="J104" s="25" t="str">
        <f t="shared" si="109"/>
        <v/>
      </c>
      <c r="K104" s="13" t="str">
        <f t="shared" ca="1" si="110"/>
        <v/>
      </c>
      <c r="L104" s="30"/>
      <c r="M104" s="17"/>
      <c r="O104" s="9" t="str">
        <f>IF(M103="","",VLOOKUP(CZ104,General!U:V,2,FALSE))</f>
        <v/>
      </c>
      <c r="P104" s="12" t="str">
        <f>IF(M103="","",IF(W104="P",FU104,""))</f>
        <v/>
      </c>
      <c r="Q104" s="25" t="str">
        <f>IF(M103="","",IF(W104="B",FU104,""))</f>
        <v/>
      </c>
      <c r="R104" s="43" t="str">
        <f t="shared" si="111"/>
        <v/>
      </c>
      <c r="S104" s="43">
        <f t="shared" ca="1" si="112"/>
        <v>-1</v>
      </c>
      <c r="T104" s="57" t="str">
        <f>IF(M103="","",IF(EW104="S","",IF(S104&gt;=0,S104,IF(FE104="R",S104,""))))</f>
        <v/>
      </c>
      <c r="U104" s="43" t="str">
        <f>IF(M104="","",IF(T104="",SUM($T$5:$T104)+S104,SUM($T$5:$T104)))</f>
        <v/>
      </c>
      <c r="V104" s="68" t="str">
        <f t="shared" si="175"/>
        <v/>
      </c>
      <c r="W104" s="80" t="str" cm="1">
        <f t="array" aca="1" ref="W104" ca="1">IF(M103="","",INDIRECT(CZ104&amp; CR104))</f>
        <v/>
      </c>
      <c r="X104" s="72" t="str" cm="1">
        <f t="array" aca="1" ref="X104" ca="1">IF(M103="","",INDIRECT(VLOOKUP(CZ104,General!R:T,3,FALSE) &amp; CR104))</f>
        <v/>
      </c>
      <c r="Y104" s="80" t="str">
        <f>IF(M103="","",FN104)</f>
        <v/>
      </c>
      <c r="Z104" s="70" t="str">
        <f t="shared" si="113"/>
        <v/>
      </c>
      <c r="AA104" s="81" t="str">
        <f>IF(M104="","",IF(EE103+EF104&gt;=10,10,IF(EE103+EF104&lt;=-10,-10,EE103+EF104)))</f>
        <v/>
      </c>
      <c r="AB104" s="80" t="str">
        <f>IF(M103="","",IF(FN104="B","P","B"))</f>
        <v/>
      </c>
      <c r="AC104" s="70" t="str">
        <f t="shared" si="114"/>
        <v/>
      </c>
      <c r="AD104" s="81" t="str">
        <f>IF(M104="","",IF(AD103+EG104&gt;=10,10,IF(AD103+EG104&lt;=-10,-10,AD103+EG104)))</f>
        <v/>
      </c>
      <c r="AE104" s="80" t="str">
        <f>IF(M103="","",FO104)</f>
        <v/>
      </c>
      <c r="AF104" s="70" t="str">
        <f t="shared" si="115"/>
        <v/>
      </c>
      <c r="AG104" s="81" t="str">
        <f>IF(M104="","",IF(AG103+EH104&gt;=10,10,IF(AG103+EH104&lt;=-10,-10,AG103+EH104)))</f>
        <v/>
      </c>
      <c r="AH104" s="80" t="str">
        <f>IF(M103="","",IF(FO104="B","P","B"))</f>
        <v/>
      </c>
      <c r="AI104" s="70" t="str">
        <f t="shared" si="116"/>
        <v/>
      </c>
      <c r="AJ104" s="81" t="str">
        <f>IF(M104="","",IF(AJ103+EI104&gt;=10,10,IF(AJ103+EI104&lt;=-10,-10,AJ103+EI104)))</f>
        <v/>
      </c>
      <c r="AK104" s="80" t="str">
        <f t="shared" si="168"/>
        <v/>
      </c>
      <c r="AL104" s="70" t="str">
        <f t="shared" si="117"/>
        <v/>
      </c>
      <c r="AM104" s="81" t="str">
        <f>IF(M104="","",IF(AM103+EJ104&gt;=10,10,IF(AM103+EJ104&lt;=-10,-10,AM103+EJ104)))</f>
        <v/>
      </c>
      <c r="AN104" s="80" t="str">
        <f t="shared" si="118"/>
        <v/>
      </c>
      <c r="AO104" s="70" t="str">
        <f t="shared" si="119"/>
        <v/>
      </c>
      <c r="AP104" s="81" t="str">
        <f>IF(M104="","",IF(AP103+EK104&gt;=10,10,IF(AP103+EK104&lt;=-10,-10,AP103+EK104)))</f>
        <v/>
      </c>
      <c r="AQ104" s="80" t="str">
        <f t="shared" si="120"/>
        <v/>
      </c>
      <c r="AR104" s="70" t="str">
        <f t="shared" si="121"/>
        <v/>
      </c>
      <c r="AS104" s="81" t="str">
        <f>IF(M104="","",IF(AS103+EL104&gt;=10,10,IF(AS103+EL104&lt;=-10,-10,AS103+EL104)))</f>
        <v/>
      </c>
      <c r="AT104" s="80" t="str">
        <f t="shared" si="122"/>
        <v/>
      </c>
      <c r="AU104" s="70" t="str">
        <f t="shared" si="123"/>
        <v/>
      </c>
      <c r="AV104" s="81" t="str">
        <f>IF(M104="","",IF(AV103+EM104&gt;=10,10,IF(AV103+EM104&lt;=-10,-10,AV103+EM104)))</f>
        <v/>
      </c>
      <c r="AW104" s="80" t="str">
        <f t="shared" si="124"/>
        <v/>
      </c>
      <c r="AX104" s="70" t="str">
        <f t="shared" si="125"/>
        <v/>
      </c>
      <c r="AY104" s="81" t="str">
        <f>IF(M104="","",IF(AY103+EN104&gt;=10,10,IF(AY103+EN104&lt;=-10,-10,AY103+EN104)))</f>
        <v/>
      </c>
      <c r="AZ104" s="80" t="str">
        <f t="shared" si="126"/>
        <v/>
      </c>
      <c r="BA104" s="70" t="str">
        <f t="shared" si="127"/>
        <v/>
      </c>
      <c r="BB104" s="81" t="str">
        <f>IF(M104="","",IF(BB103+EO104&gt;=10,10,IF(BB103+EO104&lt;=-10,-10,BB103+EO104)))</f>
        <v/>
      </c>
      <c r="BC104" s="80" t="str">
        <f t="shared" si="128"/>
        <v/>
      </c>
      <c r="BD104" s="70" t="str">
        <f t="shared" si="129"/>
        <v/>
      </c>
      <c r="BE104" s="81" t="str">
        <f>IF(M104="","",IF(BE103+EP104&gt;=10,10,IF(BE103+EP104&lt;=-10,-10,BE103+EP104)))</f>
        <v/>
      </c>
      <c r="BF104" s="80" t="str">
        <f t="shared" si="130"/>
        <v/>
      </c>
      <c r="BG104" s="70" t="str">
        <f t="shared" si="131"/>
        <v/>
      </c>
      <c r="BH104" s="81" t="str">
        <f>IF(M104="","",IF(BH103+EQ104&gt;=10,10,IF(BH103+EQ104&lt;=-10,-10,BH103+EQ104)))</f>
        <v/>
      </c>
      <c r="BI104" s="80" t="str">
        <f t="shared" si="132"/>
        <v/>
      </c>
      <c r="BJ104" s="70" t="str">
        <f t="shared" si="133"/>
        <v/>
      </c>
      <c r="BK104" s="81" t="str">
        <f>IF(M104="","",IF(BK103+ER104&gt;=10,10,IF(BK103+ER104&lt;=-10,-10,BK103+ER104)))</f>
        <v/>
      </c>
      <c r="BL104" s="80" t="str">
        <f t="shared" si="134"/>
        <v/>
      </c>
      <c r="BM104" s="70" t="str">
        <f t="shared" si="135"/>
        <v/>
      </c>
      <c r="BN104" s="81" t="str">
        <f>IF(M104="","",IF(BN103+ES104&gt;=10,10,IF(BN103+ES104&lt;=-10,-10,BN103+ES104)))</f>
        <v/>
      </c>
      <c r="BO104" s="80" t="str">
        <f t="shared" si="136"/>
        <v/>
      </c>
      <c r="BP104" s="70" t="str">
        <f t="shared" si="137"/>
        <v/>
      </c>
      <c r="BQ104" s="81" t="str">
        <f>IF(M104="","",IF(BQ103+ET104&gt;=10,10,IF(BQ103+ET104&lt;=-10,-10,BQ103+ET104)))</f>
        <v/>
      </c>
      <c r="BR104" s="80" t="str">
        <f t="shared" si="138"/>
        <v/>
      </c>
      <c r="BS104" s="70" t="str">
        <f t="shared" si="139"/>
        <v/>
      </c>
      <c r="BT104" s="81" t="str">
        <f>IF(M104="","",IF(BT103+EU104&gt;=10,10,IF(BT103+EU104&lt;=-10,-10,BT103+EU104)))</f>
        <v/>
      </c>
      <c r="BU104" s="80" t="str">
        <f t="shared" si="140"/>
        <v/>
      </c>
      <c r="BV104" s="70" t="str">
        <f t="shared" si="141"/>
        <v/>
      </c>
      <c r="BW104" s="81" t="str">
        <f>IF(M104="","",IF(BW103+EV104&gt;=10,10,IF(BW103+EV104&lt;=-10,-10,BW103+EV104)))</f>
        <v/>
      </c>
      <c r="BX104" s="70">
        <f t="shared" si="142"/>
        <v>0</v>
      </c>
      <c r="BY104" s="70">
        <f t="shared" si="143"/>
        <v>0</v>
      </c>
      <c r="BZ104" s="72"/>
      <c r="CA104" s="80" t="str">
        <f t="shared" si="144"/>
        <v/>
      </c>
      <c r="CB104" s="70" t="str">
        <f t="shared" si="145"/>
        <v/>
      </c>
      <c r="CC104" s="70" t="str">
        <f t="shared" si="146"/>
        <v/>
      </c>
      <c r="CD104" s="70" t="str">
        <f t="shared" si="147"/>
        <v/>
      </c>
      <c r="CE104" s="70" t="str">
        <f t="shared" si="148"/>
        <v/>
      </c>
      <c r="CF104" s="70" t="str">
        <f t="shared" si="149"/>
        <v/>
      </c>
      <c r="CG104" s="70" t="str">
        <f t="shared" si="150"/>
        <v/>
      </c>
      <c r="CH104" s="70" t="str">
        <f t="shared" si="151"/>
        <v/>
      </c>
      <c r="CI104" s="70" t="str">
        <f t="shared" si="152"/>
        <v/>
      </c>
      <c r="CJ104" s="70" t="str">
        <f t="shared" si="153"/>
        <v/>
      </c>
      <c r="CK104" s="70" t="str">
        <f t="shared" si="154"/>
        <v/>
      </c>
      <c r="CL104" s="70" t="str">
        <f t="shared" si="155"/>
        <v/>
      </c>
      <c r="CM104" s="70" t="str">
        <f t="shared" si="156"/>
        <v/>
      </c>
      <c r="CN104" s="70" t="str">
        <f t="shared" si="157"/>
        <v/>
      </c>
      <c r="CO104" s="70" t="str">
        <f t="shared" si="158"/>
        <v/>
      </c>
      <c r="CP104" s="70" t="str">
        <f t="shared" si="159"/>
        <v/>
      </c>
      <c r="CQ104" s="72" t="str">
        <f t="shared" si="160"/>
        <v/>
      </c>
      <c r="CR104" s="9">
        <v>104</v>
      </c>
      <c r="CS104" s="32">
        <f t="shared" si="174"/>
        <v>99</v>
      </c>
      <c r="CT104" s="9" t="str" cm="1">
        <f t="array" ref="CT104">IFERROR(INDEX($CA$4:$CQ$4,_xlfn.AGGREGATE(15,6,COLUMN($CA$4:$CQ$4)-COLUMN($BZ$1)/($CA$104:$CQ$104=MAX($CA$104:$CQ$104)),COLUMNS(CQ$4:$CQ4))),"")</f>
        <v/>
      </c>
      <c r="CU104" s="4" t="str" cm="1">
        <f t="array" ref="CU104">IFERROR(INDEX($CA$4:$CQ$4,_xlfn.AGGREGATE(15,6,COLUMN($CA$4:$CQ$4)-COLUMN($BZ$1)/($CA$104:$CQ$104=MAX($CA$104:$CQ$104)),COLUMNS($CQ$4:CR4))),"")</f>
        <v/>
      </c>
      <c r="CV104" s="4" t="str" cm="1">
        <f t="array" ref="CV104">IFERROR(INDEX($CA$4:$CQ$4,_xlfn.AGGREGATE(15,6,COLUMN($CA$4:$CQ$4)-COLUMN($BZ$1)/($CA$104:$CQ$104=MAX($CA$104:$CQ$104)),COLUMNS($CQ$4:CS4))),"")</f>
        <v/>
      </c>
      <c r="CW104" s="8" t="str" cm="1">
        <f t="array" ref="CW104">IFERROR(INDEX($CA$4:$CQ$4,_xlfn.AGGREGATE(15,6,COLUMN($CA$4:$CQ$4)-COLUMN($BZ$1)/($CA$104:$CQ$104=MAX($CA$104:$CQ$104)),COLUMNS($CQ$4:CT4))),"")</f>
        <v/>
      </c>
      <c r="CX104" s="106" t="str">
        <f t="shared" ca="1" si="169"/>
        <v/>
      </c>
      <c r="CY104" s="4" t="str">
        <f t="shared" ca="1" si="170"/>
        <v>R</v>
      </c>
      <c r="CZ104" s="4" t="str">
        <f t="shared" ca="1" si="173"/>
        <v/>
      </c>
      <c r="DA104" s="8"/>
      <c r="DB104" s="9" t="str">
        <f>IFERROR(VLOOKUP(CT104,General!R:S,2,FALSE),"")</f>
        <v/>
      </c>
      <c r="DC104" s="4" t="str">
        <f>IFERROR(VLOOKUP(CU104,General!R:S,2,FALSE),"")</f>
        <v/>
      </c>
      <c r="DD104" s="4" t="str">
        <f>IFERROR(VLOOKUP(CV104,General!R:S,2,FALSE),"")</f>
        <v/>
      </c>
      <c r="DE104" s="8" t="str">
        <f>IFERROR(VLOOKUP(CW104,General!R:S,2,FALSE),"")</f>
        <v/>
      </c>
      <c r="DF104" s="9">
        <f ca="1">IF(CT104="",-1,COUNTIF(INDIRECT(DB104&amp;$CR$10):INDIRECT(DB104&amp;CR104),"Y"))</f>
        <v>-1</v>
      </c>
      <c r="DG104" s="4">
        <f ca="1">IF(CU104="",-1,COUNTIF(INDIRECT(DC104&amp;$CR$10):INDIRECT(DC104&amp;CR104),"Y"))</f>
        <v>-1</v>
      </c>
      <c r="DH104" s="4">
        <f ca="1">IF(CV104="",-1,COUNTIF(INDIRECT(DD104&amp;$CR$10):INDIRECT(DD104&amp;CR104),"Y"))</f>
        <v>-1</v>
      </c>
      <c r="DI104" s="32">
        <f ca="1">IF(CW104="",-1,COUNTIF(INDIRECT(DE104&amp;$CR$10):INDIRECT(DE104&amp;CR104),"Y"))</f>
        <v>-1</v>
      </c>
      <c r="DJ104" s="9" t="str" cm="1">
        <f t="array" aca="1" ref="DJ104" ca="1">IFERROR(INDEX($CT$104:$CW$104,_xlfn.AGGREGATE(15,6,COLUMN($CT$104:$CW$104)-COLUMN($CS$104)/($DF$104:$DI$104=MAX($DF$104:$DI$104)),COLUMNS($CT$104:CT104))),"")</f>
        <v/>
      </c>
      <c r="DK104" s="9" t="str" cm="1">
        <f t="array" aca="1" ref="DK104" ca="1">IFERROR(INDEX($CT$104:$CW$104,_xlfn.AGGREGATE(15,6,COLUMN($CT$104:$CW$104)-COLUMN($CS$104)/($DF$104:$DI$104=MAX($DF$104:$DI$104)),COLUMNS($CT$104:CU104))),"")</f>
        <v/>
      </c>
      <c r="DL104" s="9" t="str" cm="1">
        <f t="array" aca="1" ref="DL104" ca="1">IFERROR(INDEX($CT$104:$CW$104,_xlfn.AGGREGATE(15,6,COLUMN($CT$104:$CW$104)-COLUMN($CS$104)/($DF$104:$DI$104=MAX($DF$104:$DI$104)),COLUMNS($CT$104:CV104))),"")</f>
        <v/>
      </c>
      <c r="DM104" s="9" t="str" cm="1">
        <f t="array" aca="1" ref="DM104" ca="1">IFERROR(INDEX($CT$104:$CW$104,_xlfn.AGGREGATE(15,6,COLUMN($CT$104:$CW$104)-COLUMN($CS$104)/($DF$104:$DI$104=MAX($DF$104:$DI$104)),COLUMNS($CT$104:CW104))),"")</f>
        <v/>
      </c>
      <c r="DN104" s="117">
        <f t="shared" ca="1" si="171"/>
        <v>4</v>
      </c>
      <c r="DO104" s="32">
        <f t="shared" ca="1" si="172"/>
        <v>0</v>
      </c>
      <c r="DP104" s="8" t="str">
        <f t="shared" ca="1" si="106"/>
        <v/>
      </c>
      <c r="DQ104" s="9" t="str">
        <f t="shared" ca="1" si="102"/>
        <v>T</v>
      </c>
      <c r="DR104" s="4" t="str">
        <f t="shared" ca="1" si="103"/>
        <v>T</v>
      </c>
      <c r="DS104" s="4" t="str">
        <f t="shared" ca="1" si="104"/>
        <v>C</v>
      </c>
      <c r="DT104" s="4" t="str">
        <f t="shared" si="176"/>
        <v/>
      </c>
      <c r="DU104" s="4" t="str">
        <f t="shared" ca="1" si="177"/>
        <v/>
      </c>
      <c r="DV104" s="4" t="str">
        <f t="shared" si="178"/>
        <v/>
      </c>
      <c r="DW104" s="1" t="str">
        <f>IF(M103="","",IF(DQ104="B",IF(M103="P",FQ104,""),IF(M102="B",FQ104,"")))</f>
        <v/>
      </c>
      <c r="DX104" s="1" t="str">
        <f>IF(M103="","",IF(DQ104="B",IF(M103="B",FQ104,""),IF(M102="P",FQ104,"")))</f>
        <v/>
      </c>
      <c r="DY104" s="1" t="str">
        <f>IF(M103="","",IF(DR104="C",IF(M103="B",FS104,""),IF(M102="B",FS104,"")))</f>
        <v/>
      </c>
      <c r="DZ104" s="1" t="str">
        <f>IF(M103="","",IF(DR104="C",IF(M103="P",FS104,""),IF(M102="P",FS104,"")))</f>
        <v/>
      </c>
      <c r="EA104" s="1" t="str">
        <f>IF(M103="","",IF(AND(DW104="L5",DZ104="L5",FG104=""),"L0",FF104))</f>
        <v/>
      </c>
      <c r="EB104" s="1" t="str">
        <f>IF(M103="","",IF(AND(DX104="L5",DZ104="L5",FF104=""),"L0",FG104))</f>
        <v/>
      </c>
      <c r="EC104" s="1">
        <f>IF(D104="",0,IF(OR(D104="B",D104="XB"),1,INT(RIGHT(D104))))+IF(I104="",0,IF(OR(I104="B",I104="XB"),1,INT(RIGHT(I104))))+IF(P104="",0,IF(OR(P104="B",P104="XB"),1,INT(RIGHT(P104))))</f>
        <v>0</v>
      </c>
      <c r="ED104" s="1">
        <f>IF(E104="",0,IF(OR(E104="B",E104="XB"),1,INT(RIGHT(E104))))+IF(J104="",0,IF(OR(J104="B",J104="XB"),1,INT(RIGHT(J104))))+IF(Q104="",0,IF(OR(Q104="B",Q104="XB"),1,INT(RIGHT(Q104))))</f>
        <v>0</v>
      </c>
      <c r="EE104" s="9" t="str">
        <f>IF(M104="","",IF(EE103+EF104&gt;=10,10,IF(EE103+EF104&lt;=-10,-10,EE103+EF104)))</f>
        <v/>
      </c>
      <c r="EF104" s="4">
        <f>IF(Z104="",0,IFERROR(VLOOKUP(Z99&amp;Z100&amp;Z101&amp;Z102&amp;Z103&amp;Z104,General!I:J,2,FALSE),0))</f>
        <v>0</v>
      </c>
      <c r="EG104" s="4">
        <f>IF(AC104="",0,IFERROR(VLOOKUP(AC99&amp;AC100&amp;AC101&amp;AC102&amp;AC103&amp;AC104,General!I:J,2,FALSE),0))</f>
        <v>0</v>
      </c>
      <c r="EH104" s="4">
        <f>IF(AF104="",0,IFERROR(VLOOKUP(AF99&amp;AF100&amp;AF101&amp;AF102&amp;AF103&amp;AF104,General!I:J,2,FALSE),0))</f>
        <v>0</v>
      </c>
      <c r="EI104" s="4">
        <f>IF(AI104="",0,IFERROR(VLOOKUP(AI99&amp;AI100&amp;AI101&amp;AI102&amp;AI103&amp;AI104,General!I:J,2,FALSE),0))</f>
        <v>0</v>
      </c>
      <c r="EJ104" s="4">
        <f>IF(AL104="",0,IFERROR(VLOOKUP(AL99&amp;AL100&amp;AL101&amp;AL102&amp;AL103&amp;AL104,General!I:J,2,FALSE),0))</f>
        <v>0</v>
      </c>
      <c r="EK104" s="4">
        <f>IF(AO104="",0,IFERROR(VLOOKUP(AO99&amp;AO100&amp;AO101&amp;AO102&amp;AO103&amp;AO104,General!I:J,2,FALSE),0))</f>
        <v>0</v>
      </c>
      <c r="EL104" s="4">
        <f>IF(AR104="",0,IFERROR(VLOOKUP(AR99&amp;AR100&amp;AR101&amp;AR102&amp;AR103&amp;AR104,General!I:J,2,FALSE),0))</f>
        <v>0</v>
      </c>
      <c r="EM104" s="4">
        <f>IF(AU104="",0,IFERROR(VLOOKUP(AU99&amp;AU100&amp;AU101&amp;AU102&amp;AU103&amp;AU104,General!I:J,2,FALSE),0))</f>
        <v>0</v>
      </c>
      <c r="EN104" s="4">
        <f>IF(AX104="",0,IFERROR(VLOOKUP(AX99&amp;AX100&amp;AX101&amp;AX102&amp;AX103&amp;AX104,General!I:J,2,FALSE),0))</f>
        <v>0</v>
      </c>
      <c r="EO104" s="4">
        <f>IF(BA104="",0,IFERROR(VLOOKUP(BA99&amp;BA100&amp;BA101&amp;BA102&amp;BA103&amp;BA104,General!I:J,2,FALSE),0))</f>
        <v>0</v>
      </c>
      <c r="EP104" s="4">
        <f>IF(BD104="",0,IFERROR(VLOOKUP(BD99&amp;BD100&amp;BD101&amp;BD102&amp;BD103&amp;BD104,General!I:J,2,FALSE),0))</f>
        <v>0</v>
      </c>
      <c r="EQ104" s="4">
        <f>IF(BG104="",0,IFERROR(VLOOKUP(BG99&amp;BG100&amp;BG101&amp;BG102&amp;BG103&amp;BG104,General!I:J,2,FALSE),0))</f>
        <v>0</v>
      </c>
      <c r="ER104" s="4">
        <f>IF(BJ104="",0,IFERROR(VLOOKUP(BJ99&amp;BJ100&amp;BJ101&amp;BJ102&amp;BJ103&amp;BJ104,General!I:J,2,FALSE),0))</f>
        <v>0</v>
      </c>
      <c r="ES104" s="4">
        <f>IF(BM104="",0,IFERROR(VLOOKUP(BM99&amp;BM100&amp;BM101&amp;BM102&amp;BM103&amp;BM104,General!I:J,2,FALSE),0))</f>
        <v>0</v>
      </c>
      <c r="ET104" s="4">
        <f>IF(BP104="",0,IFERROR(VLOOKUP(BP99&amp;BP100&amp;BP101&amp;BP102&amp;BP103&amp;BP104,General!I:J,2,FALSE),0))</f>
        <v>0</v>
      </c>
      <c r="EU104" s="4">
        <f>IF(BS104="",0,IFERROR(VLOOKUP(BS99&amp;BS100&amp;BS101&amp;BS102&amp;BS103&amp;BS104,General!I:J,2,FALSE),0))</f>
        <v>0</v>
      </c>
      <c r="EV104" s="8">
        <f>IF(BV104="",0,IFERROR(VLOOKUP(BV99&amp;BV100&amp;BV101&amp;BV102&amp;BV103&amp;BV104,General!I:J,2,FALSE),0))</f>
        <v>0</v>
      </c>
      <c r="EW104" s="1" t="str">
        <f>IF(M103="","",IF(FE103="R","S",IF(EW103="S","C",IF(S103&gt;=0,"S","C"))))</f>
        <v/>
      </c>
      <c r="EX104" s="1" t="str">
        <f>IF(OR(F100&amp;F101&amp;F102="WLW",F101&amp;F102="WW"),"Y","N")</f>
        <v>N</v>
      </c>
      <c r="EY104" s="1" t="str">
        <f ca="1">IF(OR(K100&amp;K101&amp;K102="WLW",K101&amp;K102="WW"),"Y","N")</f>
        <v>N</v>
      </c>
      <c r="EZ104" s="1" t="str">
        <f>IF(OR(R100&amp;R101&amp;R102="WLW",R101&amp;R102="WW"),"Y","N")</f>
        <v>N</v>
      </c>
      <c r="FA104" s="1" t="str">
        <f>IF(M103="","",IF(EW104="S",1,FA103+1))</f>
        <v/>
      </c>
      <c r="FB104" s="14" t="str">
        <f ca="1">IF(FB103="Y","N",IF(M103="","",(IF(AND(F103&amp;F104="WW",OR(EW103&amp;EW104="SC",EW103&amp;EW104="CC")),"Y",IF(AND(F102&amp;F103&amp;F104="WLW",FQ104&lt;&gt;"B",OR(EW102&amp;EW103&amp;EW104="SCC",EW102&amp;EW103&amp;EW104="CCC")),"Y","N")))))</f>
        <v/>
      </c>
      <c r="FC104" s="1" t="str">
        <f ca="1">IF(FC103="Y","N",IF(M103="","",IF(AND(K103&amp;K104="WW",OR(EW103&amp;EW104="SC",EW103&amp;EW104="CC")),"Y",IF(AND(K102&amp;K103&amp;K104="WLW",FS104&lt;&gt;"B",OR(EW102&amp;EW103&amp;EW104="SCC",EW102&amp;EW103&amp;EW104="CCC")),"Y","N"))))</f>
        <v/>
      </c>
      <c r="FD104" s="1" t="str">
        <f ca="1">IF(FD103="Y","N",IF(M103="","",IF(AND(R103&amp;R104="WW",OR(EW103&amp;EW104="SC",EW103&amp;EW104="CC")),"Y",IF(AND(R102&amp;R103&amp;R104="WLW",FU104&lt;&gt;"B",OR(EW102&amp;EW103&amp;EW104="SCC",EW102&amp;EW103&amp;EW104="CCC")),"Y","N"))))</f>
        <v/>
      </c>
      <c r="FE104" s="1" t="str">
        <f>IF(M103="","",IF(AND(S104&lt;0,FA104&gt;2,S104&gt;=(2-FA104)),"R","N"))</f>
        <v/>
      </c>
      <c r="FF104" s="1" t="str">
        <f>IF(M103="","",IF(DS104="B",IF(M103="P",FU104,""),IF(M103="B",FU104,"")))</f>
        <v/>
      </c>
      <c r="FG104" s="1" t="str">
        <f>IF(M103="","",IF(DS104="B",IF(M103="B",FU104,""),IF(M103="P",FU104,"")))</f>
        <v/>
      </c>
      <c r="FH104" s="1" t="str">
        <f>IF(M104="P",IF(FH103="",1,FH103+1),"")</f>
        <v/>
      </c>
      <c r="FI104" s="1" t="str">
        <f>IF(M104="B",IF(FI103="",1,FI103+1),"")</f>
        <v/>
      </c>
      <c r="FJ104" s="1" t="str">
        <f t="shared" si="92"/>
        <v>00000</v>
      </c>
      <c r="FK104" s="1" t="str">
        <f t="shared" si="93"/>
        <v>00000</v>
      </c>
      <c r="FL104" s="1" t="str">
        <f t="shared" si="94"/>
        <v>000000</v>
      </c>
      <c r="FM104" s="1" t="str">
        <f t="shared" si="95"/>
        <v>000000</v>
      </c>
      <c r="FN104" s="1" t="str">
        <f t="shared" si="96"/>
        <v>B</v>
      </c>
      <c r="FO104" s="1" t="str">
        <f t="shared" si="161"/>
        <v>B</v>
      </c>
      <c r="FP104" s="1" t="str">
        <f>IF(DW103="",DX103,DW103)&amp;F103</f>
        <v/>
      </c>
      <c r="FQ104" s="1">
        <f t="shared" ca="1" si="162"/>
        <v>0</v>
      </c>
      <c r="FR104" s="1" t="str">
        <f ca="1">IF(DY103="",DZ103,DY103)&amp;K103</f>
        <v/>
      </c>
      <c r="FS104" s="1">
        <f t="shared" ca="1" si="163"/>
        <v>0</v>
      </c>
      <c r="FT104" s="1" t="str">
        <f>IF(EA103="",EB103,EA103)&amp;R103</f>
        <v/>
      </c>
      <c r="FU104" s="1">
        <f t="shared" ca="1" si="164"/>
        <v>0</v>
      </c>
      <c r="FV104" s="1" t="str">
        <f t="shared" ca="1" si="165"/>
        <v>0</v>
      </c>
      <c r="FW104" s="1" t="str">
        <f t="shared" ca="1" si="166"/>
        <v>0</v>
      </c>
      <c r="FX104" s="1" t="str">
        <f t="shared" ca="1" si="167"/>
        <v>0</v>
      </c>
      <c r="GA104" s="1">
        <f>General!A102</f>
        <v>0</v>
      </c>
      <c r="GB104" s="1">
        <f>General!B102</f>
        <v>0</v>
      </c>
      <c r="GC104" s="1">
        <f>General!C102</f>
        <v>0</v>
      </c>
      <c r="GD104" s="1">
        <f>General!D102</f>
        <v>0</v>
      </c>
      <c r="GF104" s="1" t="str">
        <f>General!F102</f>
        <v>WLLWWW</v>
      </c>
      <c r="GG104" s="1">
        <f>General!G102</f>
        <v>6</v>
      </c>
    </row>
    <row r="105" spans="1:189" ht="15.75" thickBot="1">
      <c r="A105" s="1">
        <v>96</v>
      </c>
      <c r="B105" s="11" t="str">
        <f>IF(M104="","",IF(EC105=ED105,"NB",IF(EC105&gt;ED105,"P"&amp;(EC105-ED105),"B"&amp;(ED105-EC105))))</f>
        <v/>
      </c>
      <c r="C105" s="48" t="str">
        <f t="shared" ca="1" si="98"/>
        <v/>
      </c>
      <c r="D105" s="12" t="str">
        <f t="shared" si="107"/>
        <v/>
      </c>
      <c r="E105" s="25" t="str">
        <f t="shared" si="108"/>
        <v/>
      </c>
      <c r="F105" s="13" t="str">
        <f t="shared" si="105"/>
        <v/>
      </c>
      <c r="H105" s="51"/>
      <c r="I105" s="12"/>
      <c r="J105" s="25" t="str">
        <f t="shared" si="109"/>
        <v/>
      </c>
      <c r="K105" s="13" t="str">
        <f t="shared" ca="1" si="110"/>
        <v/>
      </c>
      <c r="L105" s="30"/>
      <c r="M105" s="15"/>
      <c r="O105" s="9" t="str">
        <f>IF(M104="","",VLOOKUP(CZ105,General!U:V,2,FALSE))</f>
        <v/>
      </c>
      <c r="P105" s="12" t="str">
        <f>IF(M104="","",IF(W105="P",FU105,""))</f>
        <v/>
      </c>
      <c r="Q105" s="25" t="str">
        <f>IF(M104="","",IF(W105="B",FU105,""))</f>
        <v/>
      </c>
      <c r="R105" s="43" t="str">
        <f t="shared" si="111"/>
        <v/>
      </c>
      <c r="S105" s="43">
        <f t="shared" ca="1" si="112"/>
        <v>-1</v>
      </c>
      <c r="T105" s="54" t="str">
        <f>IF(M104="","",IF(EW105="S","",IF(S105&gt;=0,S105,IF(FE105="R",S105,""))))</f>
        <v/>
      </c>
      <c r="U105" s="43" t="str">
        <f>IF(M105="","",IF(T105="",SUM($T$5:$T105)+S105,SUM($T$5:$T105)))</f>
        <v/>
      </c>
      <c r="V105" s="66" t="str">
        <f t="shared" si="175"/>
        <v/>
      </c>
      <c r="W105" s="80" t="str" cm="1">
        <f t="array" aca="1" ref="W105" ca="1">IF(M104="","",INDIRECT(CZ105&amp; CR105))</f>
        <v/>
      </c>
      <c r="X105" s="72" t="str" cm="1">
        <f t="array" aca="1" ref="X105" ca="1">IF(M104="","",INDIRECT(VLOOKUP(CZ105,General!R:T,3,FALSE) &amp; CR105))</f>
        <v/>
      </c>
      <c r="Y105" s="80" t="str">
        <f>IF(M104="","",FN105)</f>
        <v/>
      </c>
      <c r="Z105" s="70" t="str">
        <f t="shared" si="113"/>
        <v/>
      </c>
      <c r="AA105" s="81" t="str">
        <f>IF(M105="","",IF(EE104+EF105&gt;=10,10,IF(EE104+EF105&lt;=-10,-10,EE104+EF105)))</f>
        <v/>
      </c>
      <c r="AB105" s="80" t="str">
        <f>IF(M104="","",IF(FN105="B","P","B"))</f>
        <v/>
      </c>
      <c r="AC105" s="70" t="str">
        <f t="shared" si="114"/>
        <v/>
      </c>
      <c r="AD105" s="81" t="str">
        <f>IF(M105="","",IF(AD104+EG105&gt;=10,10,IF(AD104+EG105&lt;=-10,-10,AD104+EG105)))</f>
        <v/>
      </c>
      <c r="AE105" s="80" t="str">
        <f>IF(M104="","",FO105)</f>
        <v/>
      </c>
      <c r="AF105" s="70" t="str">
        <f t="shared" si="115"/>
        <v/>
      </c>
      <c r="AG105" s="81" t="str">
        <f>IF(M105="","",IF(AG104+EH105&gt;=10,10,IF(AG104+EH105&lt;=-10,-10,AG104+EH105)))</f>
        <v/>
      </c>
      <c r="AH105" s="80" t="str">
        <f>IF(M104="","",IF(FO105="B","P","B"))</f>
        <v/>
      </c>
      <c r="AI105" s="70" t="str">
        <f t="shared" si="116"/>
        <v/>
      </c>
      <c r="AJ105" s="81" t="str">
        <f>IF(M105="","",IF(AJ104+EI105&gt;=10,10,IF(AJ104+EI105&lt;=-10,-10,AJ104+EI105)))</f>
        <v/>
      </c>
      <c r="AK105" s="80" t="str">
        <f t="shared" si="168"/>
        <v/>
      </c>
      <c r="AL105" s="70" t="str">
        <f t="shared" si="117"/>
        <v/>
      </c>
      <c r="AM105" s="81" t="str">
        <f>IF(M105="","",IF(AM104+EJ105&gt;=10,10,IF(AM104+EJ105&lt;=-10,-10,AM104+EJ105)))</f>
        <v/>
      </c>
      <c r="AN105" s="80" t="str">
        <f t="shared" si="118"/>
        <v/>
      </c>
      <c r="AO105" s="70" t="str">
        <f t="shared" si="119"/>
        <v/>
      </c>
      <c r="AP105" s="81" t="str">
        <f>IF(M105="","",IF(AP104+EK105&gt;=10,10,IF(AP104+EK105&lt;=-10,-10,AP104+EK105)))</f>
        <v/>
      </c>
      <c r="AQ105" s="80" t="str">
        <f t="shared" si="120"/>
        <v/>
      </c>
      <c r="AR105" s="70" t="str">
        <f t="shared" si="121"/>
        <v/>
      </c>
      <c r="AS105" s="81" t="str">
        <f>IF(M105="","",IF(AS104+EL105&gt;=10,10,IF(AS104+EL105&lt;=-10,-10,AS104+EL105)))</f>
        <v/>
      </c>
      <c r="AT105" s="80" t="str">
        <f t="shared" si="122"/>
        <v/>
      </c>
      <c r="AU105" s="70" t="str">
        <f t="shared" si="123"/>
        <v/>
      </c>
      <c r="AV105" s="81" t="str">
        <f>IF(M105="","",IF(AV104+EM105&gt;=10,10,IF(AV104+EM105&lt;=-10,-10,AV104+EM105)))</f>
        <v/>
      </c>
      <c r="AW105" s="80" t="str">
        <f t="shared" si="124"/>
        <v/>
      </c>
      <c r="AX105" s="70" t="str">
        <f t="shared" si="125"/>
        <v/>
      </c>
      <c r="AY105" s="81" t="str">
        <f>IF(M105="","",IF(AY104+EN105&gt;=10,10,IF(AY104+EN105&lt;=-10,-10,AY104+EN105)))</f>
        <v/>
      </c>
      <c r="AZ105" s="80" t="str">
        <f t="shared" si="126"/>
        <v/>
      </c>
      <c r="BA105" s="70" t="str">
        <f t="shared" si="127"/>
        <v/>
      </c>
      <c r="BB105" s="81" t="str">
        <f>IF(M105="","",IF(BB104+EO105&gt;=10,10,IF(BB104+EO105&lt;=-10,-10,BB104+EO105)))</f>
        <v/>
      </c>
      <c r="BC105" s="80" t="str">
        <f t="shared" si="128"/>
        <v/>
      </c>
      <c r="BD105" s="70" t="str">
        <f t="shared" si="129"/>
        <v/>
      </c>
      <c r="BE105" s="81" t="str">
        <f>IF(M105="","",IF(BE104+EP105&gt;=10,10,IF(BE104+EP105&lt;=-10,-10,BE104+EP105)))</f>
        <v/>
      </c>
      <c r="BF105" s="80" t="str">
        <f t="shared" si="130"/>
        <v/>
      </c>
      <c r="BG105" s="70" t="str">
        <f t="shared" si="131"/>
        <v/>
      </c>
      <c r="BH105" s="81" t="str">
        <f>IF(M105="","",IF(BH104+EQ105&gt;=10,10,IF(BH104+EQ105&lt;=-10,-10,BH104+EQ105)))</f>
        <v/>
      </c>
      <c r="BI105" s="80" t="str">
        <f t="shared" si="132"/>
        <v/>
      </c>
      <c r="BJ105" s="70" t="str">
        <f t="shared" si="133"/>
        <v/>
      </c>
      <c r="BK105" s="81" t="str">
        <f>IF(M105="","",IF(BK104+ER105&gt;=10,10,IF(BK104+ER105&lt;=-10,-10,BK104+ER105)))</f>
        <v/>
      </c>
      <c r="BL105" s="80" t="str">
        <f t="shared" si="134"/>
        <v/>
      </c>
      <c r="BM105" s="70" t="str">
        <f t="shared" si="135"/>
        <v/>
      </c>
      <c r="BN105" s="81" t="str">
        <f>IF(M105="","",IF(BN104+ES105&gt;=10,10,IF(BN104+ES105&lt;=-10,-10,BN104+ES105)))</f>
        <v/>
      </c>
      <c r="BO105" s="80" t="str">
        <f t="shared" si="136"/>
        <v/>
      </c>
      <c r="BP105" s="70" t="str">
        <f t="shared" si="137"/>
        <v/>
      </c>
      <c r="BQ105" s="81" t="str">
        <f>IF(M105="","",IF(BQ104+ET105&gt;=10,10,IF(BQ104+ET105&lt;=-10,-10,BQ104+ET105)))</f>
        <v/>
      </c>
      <c r="BR105" s="80" t="str">
        <f t="shared" si="138"/>
        <v/>
      </c>
      <c r="BS105" s="70" t="str">
        <f t="shared" si="139"/>
        <v/>
      </c>
      <c r="BT105" s="81" t="str">
        <f>IF(M105="","",IF(BT104+EU105&gt;=10,10,IF(BT104+EU105&lt;=-10,-10,BT104+EU105)))</f>
        <v/>
      </c>
      <c r="BU105" s="80" t="str">
        <f t="shared" si="140"/>
        <v/>
      </c>
      <c r="BV105" s="70" t="str">
        <f t="shared" si="141"/>
        <v/>
      </c>
      <c r="BW105" s="81" t="str">
        <f>IF(M105="","",IF(BW104+EV105&gt;=10,10,IF(BW104+EV105&lt;=-10,-10,BW104+EV105)))</f>
        <v/>
      </c>
      <c r="BX105" s="70">
        <f t="shared" si="142"/>
        <v>0</v>
      </c>
      <c r="BY105" s="70">
        <f t="shared" si="143"/>
        <v>0</v>
      </c>
      <c r="BZ105" s="72"/>
      <c r="CA105" s="80" t="str">
        <f t="shared" si="144"/>
        <v/>
      </c>
      <c r="CB105" s="70" t="str">
        <f t="shared" si="145"/>
        <v/>
      </c>
      <c r="CC105" s="70" t="str">
        <f t="shared" si="146"/>
        <v/>
      </c>
      <c r="CD105" s="70" t="str">
        <f t="shared" si="147"/>
        <v/>
      </c>
      <c r="CE105" s="70" t="str">
        <f t="shared" si="148"/>
        <v/>
      </c>
      <c r="CF105" s="70" t="str">
        <f t="shared" si="149"/>
        <v/>
      </c>
      <c r="CG105" s="70" t="str">
        <f t="shared" si="150"/>
        <v/>
      </c>
      <c r="CH105" s="70" t="str">
        <f t="shared" si="151"/>
        <v/>
      </c>
      <c r="CI105" s="70" t="str">
        <f t="shared" si="152"/>
        <v/>
      </c>
      <c r="CJ105" s="70" t="str">
        <f t="shared" si="153"/>
        <v/>
      </c>
      <c r="CK105" s="70" t="str">
        <f t="shared" si="154"/>
        <v/>
      </c>
      <c r="CL105" s="70" t="str">
        <f t="shared" si="155"/>
        <v/>
      </c>
      <c r="CM105" s="70" t="str">
        <f t="shared" si="156"/>
        <v/>
      </c>
      <c r="CN105" s="70" t="str">
        <f t="shared" si="157"/>
        <v/>
      </c>
      <c r="CO105" s="70" t="str">
        <f t="shared" si="158"/>
        <v/>
      </c>
      <c r="CP105" s="70" t="str">
        <f t="shared" si="159"/>
        <v/>
      </c>
      <c r="CQ105" s="72" t="str">
        <f t="shared" si="160"/>
        <v/>
      </c>
      <c r="CR105" s="9">
        <v>105</v>
      </c>
      <c r="CS105" s="32">
        <f t="shared" si="174"/>
        <v>100</v>
      </c>
      <c r="CT105" s="9" t="str" cm="1">
        <f t="array" ref="CT105">IFERROR(INDEX($CA$4:$CQ$4,_xlfn.AGGREGATE(15,6,COLUMN($CA$4:$CQ$4)-COLUMN($BZ$1)/($CA$105:$CQ$105=MAX($CA$105:$CQ$105)),COLUMNS(CQ$4:$CQ4))),"")</f>
        <v/>
      </c>
      <c r="CU105" s="4" t="str" cm="1">
        <f t="array" ref="CU105">IFERROR(INDEX($CA$4:$CQ$4,_xlfn.AGGREGATE(15,6,COLUMN($CA$4:$CQ$4)-COLUMN($BZ$1)/($CA$105:$CQ$105=MAX($CA$105:$CQ$105)),COLUMNS($CQ$4:CR4))),"")</f>
        <v/>
      </c>
      <c r="CV105" s="4" t="str" cm="1">
        <f t="array" ref="CV105">IFERROR(INDEX($CA$4:$CQ$4,_xlfn.AGGREGATE(15,6,COLUMN($CA$4:$CQ$4)-COLUMN($BZ$1)/($CA$105:$CQ$105=MAX($CA$105:$CQ$105)),COLUMNS($CQ$4:CS4))),"")</f>
        <v/>
      </c>
      <c r="CW105" s="8" t="str" cm="1">
        <f t="array" ref="CW105">IFERROR(INDEX($CA$4:$CQ$4,_xlfn.AGGREGATE(15,6,COLUMN($CA$4:$CQ$4)-COLUMN($BZ$1)/($CA$105:$CQ$105=MAX($CA$105:$CQ$105)),COLUMNS($CQ$4:CT4))),"")</f>
        <v/>
      </c>
      <c r="CX105" s="106" t="str">
        <f t="shared" ca="1" si="169"/>
        <v/>
      </c>
      <c r="CY105" s="4" t="str">
        <f t="shared" ca="1" si="170"/>
        <v>R</v>
      </c>
      <c r="CZ105" s="4" t="str">
        <f t="shared" ca="1" si="173"/>
        <v/>
      </c>
      <c r="DA105" s="8"/>
      <c r="DB105" s="9" t="str">
        <f>IFERROR(VLOOKUP(CT105,General!R:S,2,FALSE),"")</f>
        <v/>
      </c>
      <c r="DC105" s="4" t="str">
        <f>IFERROR(VLOOKUP(CU105,General!R:S,2,FALSE),"")</f>
        <v/>
      </c>
      <c r="DD105" s="4" t="str">
        <f>IFERROR(VLOOKUP(CV105,General!R:S,2,FALSE),"")</f>
        <v/>
      </c>
      <c r="DE105" s="8" t="str">
        <f>IFERROR(VLOOKUP(CW105,General!R:S,2,FALSE),"")</f>
        <v/>
      </c>
      <c r="DF105" s="9">
        <f ca="1">IF(CT105="",-1,COUNTIF(INDIRECT(DB105&amp;$CR$10):INDIRECT(DB105&amp;CR105),"Y"))</f>
        <v>-1</v>
      </c>
      <c r="DG105" s="4">
        <f ca="1">IF(CU105="",-1,COUNTIF(INDIRECT(DC105&amp;$CR$10):INDIRECT(DC105&amp;CR105),"Y"))</f>
        <v>-1</v>
      </c>
      <c r="DH105" s="4">
        <f ca="1">IF(CV105="",-1,COUNTIF(INDIRECT(DD105&amp;$CR$10):INDIRECT(DD105&amp;CR105),"Y"))</f>
        <v>-1</v>
      </c>
      <c r="DI105" s="32">
        <f ca="1">IF(CW105="",-1,COUNTIF(INDIRECT(DE105&amp;$CR$10):INDIRECT(DE105&amp;CR105),"Y"))</f>
        <v>-1</v>
      </c>
      <c r="DJ105" s="9" t="str" cm="1">
        <f t="array" aca="1" ref="DJ105" ca="1">IFERROR(INDEX($CT$105:$CW$105,_xlfn.AGGREGATE(15,6,COLUMN($CT$105:$CW$105)-COLUMN($CS$105)/($DF$105:$DI$105=MAX($DF$105:$DI$105)),COLUMNS($CT$105:CT105))),"")</f>
        <v/>
      </c>
      <c r="DK105" s="9" t="str" cm="1">
        <f t="array" aca="1" ref="DK105" ca="1">IFERROR(INDEX($CT$105:$CW$105,_xlfn.AGGREGATE(15,6,COLUMN($CT$105:$CW$105)-COLUMN($CS$105)/($DF$105:$DI$105=MAX($DF$105:$DI$105)),COLUMNS($CT$105:CU105))),"")</f>
        <v/>
      </c>
      <c r="DL105" s="9" t="str" cm="1">
        <f t="array" aca="1" ref="DL105" ca="1">IFERROR(INDEX($CT$105:$CW$105,_xlfn.AGGREGATE(15,6,COLUMN($CT$105:$CW$105)-COLUMN($CS$105)/($DF$105:$DI$105=MAX($DF$105:$DI$105)),COLUMNS($CT$105:CV105))),"")</f>
        <v/>
      </c>
      <c r="DM105" s="9" t="str" cm="1">
        <f t="array" aca="1" ref="DM105" ca="1">IFERROR(INDEX($CT$105:$CW$105,_xlfn.AGGREGATE(15,6,COLUMN($CT$105:$CW$105)-COLUMN($CS$105)/($DF$105:$DI$105=MAX($DF$105:$DI$105)),COLUMNS($CT$105:CW105))),"")</f>
        <v/>
      </c>
      <c r="DN105" s="117">
        <f t="shared" ca="1" si="171"/>
        <v>4</v>
      </c>
      <c r="DO105" s="32">
        <f t="shared" ca="1" si="172"/>
        <v>0</v>
      </c>
      <c r="DP105" s="8" t="str">
        <f t="shared" ca="1" si="106"/>
        <v/>
      </c>
      <c r="DQ105" s="9" t="str">
        <f t="shared" ca="1" si="102"/>
        <v>T</v>
      </c>
      <c r="DR105" s="4" t="str">
        <f t="shared" ca="1" si="103"/>
        <v>T</v>
      </c>
      <c r="DS105" s="4" t="str">
        <f t="shared" ca="1" si="104"/>
        <v>C</v>
      </c>
      <c r="DT105" s="4" t="str">
        <f t="shared" si="176"/>
        <v/>
      </c>
      <c r="DU105" s="4" t="str">
        <f t="shared" ca="1" si="177"/>
        <v/>
      </c>
      <c r="DV105" s="4" t="str">
        <f t="shared" si="178"/>
        <v/>
      </c>
      <c r="DW105" s="1" t="str">
        <f>IF(M104="","",IF(DQ105="B",IF(M104="P",FQ105,""),IF(M103="B",FQ105,"")))</f>
        <v/>
      </c>
      <c r="DX105" s="1" t="str">
        <f>IF(M104="","",IF(DQ105="B",IF(M104="B",FQ105,""),IF(M103="P",FQ105,"")))</f>
        <v/>
      </c>
      <c r="DY105" s="1" t="str">
        <f>IF(M104="","",IF(DR105="C",IF(M104="B",FS105,""),IF(M103="B",FS105,"")))</f>
        <v/>
      </c>
      <c r="DZ105" s="1" t="str">
        <f>IF(M104="","",IF(DR105="C",IF(M104="P",FS105,""),IF(M103="P",FS105,"")))</f>
        <v/>
      </c>
      <c r="EA105" s="1" t="str">
        <f>IF(M104="","",IF(AND(DW105="L5",DZ105="L5",FG105=""),"L0",FF105))</f>
        <v/>
      </c>
      <c r="EB105" s="1" t="str">
        <f>IF(M104="","",IF(AND(DX105="L5",DZ105="L5",FF105=""),"L0",FG105))</f>
        <v/>
      </c>
      <c r="EC105" s="1">
        <f>IF(D105="",0,IF(OR(D105="B",D105="XB"),1,INT(RIGHT(D105))))+IF(I105="",0,IF(OR(I105="B",I105="XB"),1,INT(RIGHT(I105))))+IF(P105="",0,IF(OR(P105="B",P105="XB"),1,INT(RIGHT(P105))))</f>
        <v>0</v>
      </c>
      <c r="ED105" s="1">
        <f>IF(E105="",0,IF(OR(E105="B",E105="XB"),1,INT(RIGHT(E105))))+IF(J105="",0,IF(OR(J105="B",J105="XB"),1,INT(RIGHT(J105))))+IF(Q105="",0,IF(OR(Q105="B",Q105="XB"),1,INT(RIGHT(Q105))))</f>
        <v>0</v>
      </c>
      <c r="EE105" s="9" t="str">
        <f>IF(M105="","",IF(EE104+EF105&gt;=10,10,IF(EE104+EF105&lt;=-10,-10,EE104+EF105)))</f>
        <v/>
      </c>
      <c r="EF105" s="4">
        <f>IF(Z105="",0,IFERROR(VLOOKUP(Z100&amp;Z101&amp;Z102&amp;Z103&amp;Z104&amp;Z105,General!I:J,2,FALSE),0))</f>
        <v>0</v>
      </c>
      <c r="EG105" s="4">
        <f>IF(AC105="",0,IFERROR(VLOOKUP(AC100&amp;AC101&amp;AC102&amp;AC103&amp;AC104&amp;AC105,General!I:J,2,FALSE),0))</f>
        <v>0</v>
      </c>
      <c r="EH105" s="4">
        <f>IF(AF105="",0,IFERROR(VLOOKUP(AF100&amp;AF101&amp;AF102&amp;AF103&amp;AF104&amp;AF105,General!I:J,2,FALSE),0))</f>
        <v>0</v>
      </c>
      <c r="EI105" s="4">
        <f>IF(AI105="",0,IFERROR(VLOOKUP(AI100&amp;AI101&amp;AI102&amp;AI103&amp;AI104&amp;AI105,General!I:J,2,FALSE),0))</f>
        <v>0</v>
      </c>
      <c r="EJ105" s="4">
        <f>IF(AL105="",0,IFERROR(VLOOKUP(AL100&amp;AL101&amp;AL102&amp;AL103&amp;AL104&amp;AL105,General!I:J,2,FALSE),0))</f>
        <v>0</v>
      </c>
      <c r="EK105" s="4">
        <f>IF(AO105="",0,IFERROR(VLOOKUP(AO100&amp;AO101&amp;AO102&amp;AO103&amp;AO104&amp;AO105,General!I:J,2,FALSE),0))</f>
        <v>0</v>
      </c>
      <c r="EL105" s="4">
        <f>IF(AR105="",0,IFERROR(VLOOKUP(AR100&amp;AR101&amp;AR102&amp;AR103&amp;AR104&amp;AR105,General!I:J,2,FALSE),0))</f>
        <v>0</v>
      </c>
      <c r="EM105" s="4">
        <f>IF(AU105="",0,IFERROR(VLOOKUP(AU100&amp;AU101&amp;AU102&amp;AU103&amp;AU104&amp;AU105,General!I:J,2,FALSE),0))</f>
        <v>0</v>
      </c>
      <c r="EN105" s="4">
        <f>IF(AX105="",0,IFERROR(VLOOKUP(AX100&amp;AX101&amp;AX102&amp;AX103&amp;AX104&amp;AX105,General!I:J,2,FALSE),0))</f>
        <v>0</v>
      </c>
      <c r="EO105" s="4">
        <f>IF(BA105="",0,IFERROR(VLOOKUP(BA100&amp;BA101&amp;BA102&amp;BA103&amp;BA104&amp;BA105,General!I:J,2,FALSE),0))</f>
        <v>0</v>
      </c>
      <c r="EP105" s="4">
        <f>IF(BD105="",0,IFERROR(VLOOKUP(BD100&amp;BD101&amp;BD102&amp;BD103&amp;BD104&amp;BD105,General!I:J,2,FALSE),0))</f>
        <v>0</v>
      </c>
      <c r="EQ105" s="4">
        <f>IF(BG105="",0,IFERROR(VLOOKUP(BG100&amp;BG101&amp;BG102&amp;BG103&amp;BG104&amp;BG105,General!I:J,2,FALSE),0))</f>
        <v>0</v>
      </c>
      <c r="ER105" s="4">
        <f>IF(BJ105="",0,IFERROR(VLOOKUP(BJ100&amp;BJ101&amp;BJ102&amp;BJ103&amp;BJ104&amp;BJ105,General!I:J,2,FALSE),0))</f>
        <v>0</v>
      </c>
      <c r="ES105" s="4">
        <f>IF(BM105="",0,IFERROR(VLOOKUP(BM100&amp;BM101&amp;BM102&amp;BM103&amp;BM104&amp;BM105,General!I:J,2,FALSE),0))</f>
        <v>0</v>
      </c>
      <c r="ET105" s="4">
        <f>IF(BP105="",0,IFERROR(VLOOKUP(BP100&amp;BP101&amp;BP102&amp;BP103&amp;BP104&amp;BP105,General!I:J,2,FALSE),0))</f>
        <v>0</v>
      </c>
      <c r="EU105" s="4">
        <f>IF(BS105="",0,IFERROR(VLOOKUP(BS100&amp;BS101&amp;BS102&amp;BS103&amp;BS104&amp;BS105,General!I:J,2,FALSE),0))</f>
        <v>0</v>
      </c>
      <c r="EV105" s="8">
        <f>IF(BV105="",0,IFERROR(VLOOKUP(BV100&amp;BV101&amp;BV102&amp;BV103&amp;BV104&amp;BV105,General!I:J,2,FALSE),0))</f>
        <v>0</v>
      </c>
      <c r="EW105" s="1" t="str">
        <f>IF(M104="","",IF(FE104="R","S",IF(EW104="S","C",IF(S104&gt;=0,"S","C"))))</f>
        <v/>
      </c>
      <c r="EX105" s="1" t="str">
        <f>IF(OR(F101&amp;F102&amp;F103="WLW",F102&amp;F103="WW"),"Y","N")</f>
        <v>N</v>
      </c>
      <c r="EY105" s="1" t="str">
        <f ca="1">IF(OR(K101&amp;K102&amp;K103="WLW",K102&amp;K103="WW"),"Y","N")</f>
        <v>N</v>
      </c>
      <c r="EZ105" s="1" t="str">
        <f>IF(OR(R101&amp;R102&amp;R103="WLW",R102&amp;R103="WW"),"Y","N")</f>
        <v>N</v>
      </c>
      <c r="FA105" s="1" t="str">
        <f>IF(M104="","",IF(EW105="S",1,FA104+1))</f>
        <v/>
      </c>
      <c r="FB105" s="14" t="str">
        <f ca="1">IF(FB104="Y","N",IF(M104="","",(IF(AND(F104&amp;F105="WW",OR(EW104&amp;EW105="SC",EW104&amp;EW105="CC")),"Y",IF(AND(F103&amp;F104&amp;F105="WLW",FQ105&lt;&gt;"B",OR(EW103&amp;EW104&amp;EW105="SCC",EW103&amp;EW104&amp;EW105="CCC")),"Y","N")))))</f>
        <v/>
      </c>
      <c r="FC105" s="1" t="str">
        <f ca="1">IF(FC104="Y","N",IF(M104="","",IF(AND(K104&amp;K105="WW",OR(EW104&amp;EW105="SC",EW104&amp;EW105="CC")),"Y",IF(AND(K103&amp;K104&amp;K105="WLW",FS105&lt;&gt;"B",OR(EW103&amp;EW104&amp;EW105="SCC",EW103&amp;EW104&amp;EW105="CCC")),"Y","N"))))</f>
        <v/>
      </c>
      <c r="FD105" s="1" t="str">
        <f ca="1">IF(FD104="Y","N",IF(M104="","",IF(AND(R104&amp;R105="WW",OR(EW104&amp;EW105="SC",EW104&amp;EW105="CC")),"Y",IF(AND(R103&amp;R104&amp;R105="WLW",FU105&lt;&gt;"B",OR(EW103&amp;EW104&amp;EW105="SCC",EW103&amp;EW104&amp;EW105="CCC")),"Y","N"))))</f>
        <v/>
      </c>
      <c r="FE105" s="1" t="str">
        <f>IF(M104="","",IF(AND(S105&lt;0,FA105&gt;2,S105&gt;=(2-FA105)),"R","N"))</f>
        <v/>
      </c>
      <c r="FF105" s="1" t="str">
        <f>IF(M104="","",IF(DS105="B",IF(M104="P",FU105,""),IF(M104="B",FU105,"")))</f>
        <v/>
      </c>
      <c r="FG105" s="1" t="str">
        <f>IF(M104="","",IF(DS105="B",IF(M104="B",FU105,""),IF(M104="P",FU105,"")))</f>
        <v/>
      </c>
      <c r="FH105" s="1" t="str">
        <f>IF(M105="P",IF(FH104="",1,FH104+1),"")</f>
        <v/>
      </c>
      <c r="FI105" s="1" t="str">
        <f>IF(M105="B",IF(FI104="",1,FI104+1),"")</f>
        <v/>
      </c>
      <c r="FJ105" s="1" t="str">
        <f t="shared" si="92"/>
        <v>00000</v>
      </c>
      <c r="FK105" s="1" t="str">
        <f t="shared" si="93"/>
        <v>00000</v>
      </c>
      <c r="FL105" s="1" t="str">
        <f t="shared" si="94"/>
        <v>000000</v>
      </c>
      <c r="FM105" s="1" t="str">
        <f t="shared" si="95"/>
        <v>000000</v>
      </c>
      <c r="FN105" s="1" t="str">
        <f t="shared" si="96"/>
        <v>B</v>
      </c>
      <c r="FO105" s="1" t="str">
        <f t="shared" si="161"/>
        <v>B</v>
      </c>
      <c r="FP105" s="1" t="str">
        <f>IF(DW104="",DX104,DW104)&amp;F104</f>
        <v/>
      </c>
      <c r="FQ105" s="1">
        <f t="shared" ca="1" si="162"/>
        <v>0</v>
      </c>
      <c r="FR105" s="1" t="str">
        <f ca="1">IF(DY104="",DZ104,DY104)&amp;K104</f>
        <v/>
      </c>
      <c r="FS105" s="1">
        <f t="shared" ca="1" si="163"/>
        <v>0</v>
      </c>
      <c r="FT105" s="1" t="str">
        <f>IF(EA104="",EB104,EA104)&amp;R104</f>
        <v/>
      </c>
      <c r="FU105" s="1">
        <f t="shared" ca="1" si="164"/>
        <v>0</v>
      </c>
      <c r="FV105" s="1" t="str">
        <f t="shared" ca="1" si="165"/>
        <v>0</v>
      </c>
      <c r="FW105" s="1" t="str">
        <f t="shared" ca="1" si="166"/>
        <v>0</v>
      </c>
      <c r="FX105" s="1" t="str">
        <f t="shared" ca="1" si="167"/>
        <v>0</v>
      </c>
      <c r="GA105" s="1">
        <f>General!A103</f>
        <v>0</v>
      </c>
      <c r="GB105" s="1">
        <f>General!B103</f>
        <v>0</v>
      </c>
      <c r="GC105" s="1">
        <f>General!C103</f>
        <v>0</v>
      </c>
      <c r="GD105" s="1">
        <f>General!D103</f>
        <v>0</v>
      </c>
      <c r="GF105" s="1" t="str">
        <f>General!F103</f>
        <v>WLWLLL</v>
      </c>
      <c r="GG105" s="1">
        <f>General!G103</f>
        <v>-6</v>
      </c>
    </row>
    <row r="106" spans="1:189" ht="15.75" thickBot="1">
      <c r="A106" s="1">
        <v>97</v>
      </c>
      <c r="B106" s="9" t="str">
        <f>IF(M105="","",IF(EC106=ED106,"NB",IF(EC106&gt;ED106,"P"&amp;(EC106-ED106),"B"&amp;(ED106-EC106))))</f>
        <v/>
      </c>
      <c r="C106" s="49" t="str">
        <f t="shared" ca="1" si="98"/>
        <v/>
      </c>
      <c r="D106" s="44" t="str">
        <f t="shared" si="107"/>
        <v/>
      </c>
      <c r="E106" s="45" t="str">
        <f t="shared" si="108"/>
        <v/>
      </c>
      <c r="F106" s="8" t="str">
        <f>IF(M106="","",IF(M106="P",IF(D106="","L","W"),IF(E106="","L","W")))</f>
        <v/>
      </c>
      <c r="H106" s="52"/>
      <c r="I106" s="44"/>
      <c r="J106" s="25" t="str">
        <f t="shared" si="109"/>
        <v/>
      </c>
      <c r="K106" s="13" t="str">
        <f t="shared" ca="1" si="110"/>
        <v/>
      </c>
      <c r="L106" s="30"/>
      <c r="M106" s="16"/>
      <c r="O106" s="9" t="str">
        <f>IF(M105="","",VLOOKUP(CZ106,General!U:V,2,FALSE))</f>
        <v/>
      </c>
      <c r="P106" s="12" t="str">
        <f>IF(M105="","",IF(W106="P",FU106,""))</f>
        <v/>
      </c>
      <c r="Q106" s="25" t="str">
        <f>IF(M105="","",IF(W106="B",FU106,""))</f>
        <v/>
      </c>
      <c r="R106" s="43" t="str">
        <f t="shared" si="111"/>
        <v/>
      </c>
      <c r="S106" s="43">
        <f t="shared" ca="1" si="112"/>
        <v>-1</v>
      </c>
      <c r="T106" s="56" t="str">
        <f>IF(M105="","",IF(EW106="S","",IF(S106&gt;=0,S106,IF(FE106="R",S106,""))))</f>
        <v/>
      </c>
      <c r="U106" s="43" t="str">
        <f>IF(M106="","",IF(T106="",SUM($T$5:$T106)+S106,SUM($T$5:$T106)))</f>
        <v/>
      </c>
      <c r="V106" s="67" t="str">
        <f t="shared" si="175"/>
        <v/>
      </c>
      <c r="W106" s="80" t="str" cm="1">
        <f t="array" aca="1" ref="W106" ca="1">IF(M105="","",INDIRECT(CZ106&amp; CR106))</f>
        <v/>
      </c>
      <c r="X106" s="72" t="str" cm="1">
        <f t="array" aca="1" ref="X106" ca="1">IF(M105="","",INDIRECT(VLOOKUP(CZ106,General!R:T,3,FALSE) &amp; CR106))</f>
        <v/>
      </c>
      <c r="Y106" s="80" t="str">
        <f>IF(M105="","",FN106)</f>
        <v/>
      </c>
      <c r="Z106" s="70" t="str">
        <f t="shared" si="113"/>
        <v/>
      </c>
      <c r="AA106" s="81" t="str">
        <f>IF(M106="","",IF(EE105+EF106&gt;=10,10,IF(EE105+EF106&lt;=-10,-10,EE105+EF106)))</f>
        <v/>
      </c>
      <c r="AB106" s="80" t="str">
        <f>IF(M105="","",IF(FN106="B","P","B"))</f>
        <v/>
      </c>
      <c r="AC106" s="70" t="str">
        <f t="shared" si="114"/>
        <v/>
      </c>
      <c r="AD106" s="81" t="str">
        <f>IF(M106="","",IF(AD105+EG106&gt;=10,10,IF(AD105+EG106&lt;=-10,-10,AD105+EG106)))</f>
        <v/>
      </c>
      <c r="AE106" s="80" t="str">
        <f>IF(M105="","",FO106)</f>
        <v/>
      </c>
      <c r="AF106" s="70" t="str">
        <f t="shared" si="115"/>
        <v/>
      </c>
      <c r="AG106" s="81" t="str">
        <f>IF(M106="","",IF(AG105+EH106&gt;=10,10,IF(AG105+EH106&lt;=-10,-10,AG105+EH106)))</f>
        <v/>
      </c>
      <c r="AH106" s="80" t="str">
        <f>IF(M105="","",IF(FO106="B","P","B"))</f>
        <v/>
      </c>
      <c r="AI106" s="70" t="str">
        <f t="shared" si="116"/>
        <v/>
      </c>
      <c r="AJ106" s="81" t="str">
        <f>IF(M106="","",IF(AJ105+EI106&gt;=10,10,IF(AJ105+EI106&lt;=-10,-10,AJ105+EI106)))</f>
        <v/>
      </c>
      <c r="AK106" s="80" t="str">
        <f t="shared" si="168"/>
        <v/>
      </c>
      <c r="AL106" s="70" t="str">
        <f t="shared" si="117"/>
        <v/>
      </c>
      <c r="AM106" s="81" t="str">
        <f>IF(M106="","",IF(AM105+EJ106&gt;=10,10,IF(AM105+EJ106&lt;=-10,-10,AM105+EJ106)))</f>
        <v/>
      </c>
      <c r="AN106" s="80" t="str">
        <f t="shared" si="118"/>
        <v/>
      </c>
      <c r="AO106" s="70" t="str">
        <f t="shared" si="119"/>
        <v/>
      </c>
      <c r="AP106" s="81" t="str">
        <f>IF(M106="","",IF(AP105+EK106&gt;=10,10,IF(AP105+EK106&lt;=-10,-10,AP105+EK106)))</f>
        <v/>
      </c>
      <c r="AQ106" s="80" t="str">
        <f t="shared" si="120"/>
        <v/>
      </c>
      <c r="AR106" s="70" t="str">
        <f t="shared" si="121"/>
        <v/>
      </c>
      <c r="AS106" s="81" t="str">
        <f>IF(M106="","",IF(AS105+EL106&gt;=10,10,IF(AS105+EL106&lt;=-10,-10,AS105+EL106)))</f>
        <v/>
      </c>
      <c r="AT106" s="80" t="str">
        <f t="shared" si="122"/>
        <v/>
      </c>
      <c r="AU106" s="70" t="str">
        <f t="shared" si="123"/>
        <v/>
      </c>
      <c r="AV106" s="81" t="str">
        <f>IF(M106="","",IF(AV105+EM106&gt;=10,10,IF(AV105+EM106&lt;=-10,-10,AV105+EM106)))</f>
        <v/>
      </c>
      <c r="AW106" s="80" t="str">
        <f t="shared" si="124"/>
        <v/>
      </c>
      <c r="AX106" s="70" t="str">
        <f t="shared" si="125"/>
        <v/>
      </c>
      <c r="AY106" s="81" t="str">
        <f>IF(M106="","",IF(AY105+EN106&gt;=10,10,IF(AY105+EN106&lt;=-10,-10,AY105+EN106)))</f>
        <v/>
      </c>
      <c r="AZ106" s="80" t="str">
        <f t="shared" si="126"/>
        <v/>
      </c>
      <c r="BA106" s="70" t="str">
        <f t="shared" si="127"/>
        <v/>
      </c>
      <c r="BB106" s="81" t="str">
        <f>IF(M106="","",IF(BB105+EO106&gt;=10,10,IF(BB105+EO106&lt;=-10,-10,BB105+EO106)))</f>
        <v/>
      </c>
      <c r="BC106" s="80" t="str">
        <f t="shared" si="128"/>
        <v/>
      </c>
      <c r="BD106" s="70" t="str">
        <f t="shared" si="129"/>
        <v/>
      </c>
      <c r="BE106" s="81" t="str">
        <f>IF(M106="","",IF(BE105+EP106&gt;=10,10,IF(BE105+EP106&lt;=-10,-10,BE105+EP106)))</f>
        <v/>
      </c>
      <c r="BF106" s="80" t="str">
        <f t="shared" si="130"/>
        <v/>
      </c>
      <c r="BG106" s="70" t="str">
        <f t="shared" si="131"/>
        <v/>
      </c>
      <c r="BH106" s="81" t="str">
        <f>IF(M106="","",IF(BH105+EQ106&gt;=10,10,IF(BH105+EQ106&lt;=-10,-10,BH105+EQ106)))</f>
        <v/>
      </c>
      <c r="BI106" s="80" t="str">
        <f t="shared" si="132"/>
        <v/>
      </c>
      <c r="BJ106" s="70" t="str">
        <f t="shared" si="133"/>
        <v/>
      </c>
      <c r="BK106" s="81" t="str">
        <f>IF(M106="","",IF(BK105+ER106&gt;=10,10,IF(BK105+ER106&lt;=-10,-10,BK105+ER106)))</f>
        <v/>
      </c>
      <c r="BL106" s="80" t="str">
        <f t="shared" si="134"/>
        <v/>
      </c>
      <c r="BM106" s="70" t="str">
        <f t="shared" si="135"/>
        <v/>
      </c>
      <c r="BN106" s="81" t="str">
        <f>IF(M106="","",IF(BN105+ES106&gt;=10,10,IF(BN105+ES106&lt;=-10,-10,BN105+ES106)))</f>
        <v/>
      </c>
      <c r="BO106" s="80" t="str">
        <f t="shared" si="136"/>
        <v/>
      </c>
      <c r="BP106" s="70" t="str">
        <f t="shared" si="137"/>
        <v/>
      </c>
      <c r="BQ106" s="81" t="str">
        <f>IF(M106="","",IF(BQ105+ET106&gt;=10,10,IF(BQ105+ET106&lt;=-10,-10,BQ105+ET106)))</f>
        <v/>
      </c>
      <c r="BR106" s="80" t="str">
        <f t="shared" si="138"/>
        <v/>
      </c>
      <c r="BS106" s="70" t="str">
        <f t="shared" si="139"/>
        <v/>
      </c>
      <c r="BT106" s="81" t="str">
        <f>IF(M106="","",IF(BT105+EU106&gt;=10,10,IF(BT105+EU106&lt;=-10,-10,BT105+EU106)))</f>
        <v/>
      </c>
      <c r="BU106" s="80" t="str">
        <f t="shared" si="140"/>
        <v/>
      </c>
      <c r="BV106" s="70" t="str">
        <f t="shared" si="141"/>
        <v/>
      </c>
      <c r="BW106" s="81" t="str">
        <f>IF(M106="","",IF(BW105+EV106&gt;=10,10,IF(BW105+EV106&lt;=-10,-10,BW105+EV106)))</f>
        <v/>
      </c>
      <c r="BX106" s="70">
        <f t="shared" si="142"/>
        <v>0</v>
      </c>
      <c r="BY106" s="70">
        <f t="shared" si="143"/>
        <v>0</v>
      </c>
      <c r="BZ106" s="72"/>
      <c r="CA106" s="80" t="str">
        <f t="shared" si="144"/>
        <v/>
      </c>
      <c r="CB106" s="70" t="str">
        <f t="shared" si="145"/>
        <v/>
      </c>
      <c r="CC106" s="70" t="str">
        <f t="shared" si="146"/>
        <v/>
      </c>
      <c r="CD106" s="70" t="str">
        <f t="shared" si="147"/>
        <v/>
      </c>
      <c r="CE106" s="70" t="str">
        <f t="shared" si="148"/>
        <v/>
      </c>
      <c r="CF106" s="70" t="str">
        <f t="shared" si="149"/>
        <v/>
      </c>
      <c r="CG106" s="70" t="str">
        <f t="shared" si="150"/>
        <v/>
      </c>
      <c r="CH106" s="70" t="str">
        <f t="shared" si="151"/>
        <v/>
      </c>
      <c r="CI106" s="70" t="str">
        <f t="shared" si="152"/>
        <v/>
      </c>
      <c r="CJ106" s="70" t="str">
        <f t="shared" si="153"/>
        <v/>
      </c>
      <c r="CK106" s="70" t="str">
        <f t="shared" si="154"/>
        <v/>
      </c>
      <c r="CL106" s="70" t="str">
        <f t="shared" si="155"/>
        <v/>
      </c>
      <c r="CM106" s="70" t="str">
        <f t="shared" si="156"/>
        <v/>
      </c>
      <c r="CN106" s="70" t="str">
        <f t="shared" si="157"/>
        <v/>
      </c>
      <c r="CO106" s="70" t="str">
        <f t="shared" si="158"/>
        <v/>
      </c>
      <c r="CP106" s="70" t="str">
        <f t="shared" si="159"/>
        <v/>
      </c>
      <c r="CQ106" s="72" t="str">
        <f t="shared" si="160"/>
        <v/>
      </c>
      <c r="CR106" s="9">
        <v>106</v>
      </c>
      <c r="CS106" s="32">
        <f t="shared" si="174"/>
        <v>101</v>
      </c>
      <c r="CT106" s="9" t="str" cm="1">
        <f t="array" ref="CT106">IFERROR(INDEX($CA$4:$CQ$4,_xlfn.AGGREGATE(15,6,COLUMN($CA$4:$CQ$4)-COLUMN($BZ$1)/($CA$106:$CQ$106=MAX($CA$106:$CQ$106)),COLUMNS(CQ$4:$CQ4))),"")</f>
        <v/>
      </c>
      <c r="CU106" s="4" t="str" cm="1">
        <f t="array" ref="CU106">IFERROR(INDEX($CA$4:$CQ$4,_xlfn.AGGREGATE(15,6,COLUMN($CA$4:$CQ$4)-COLUMN($BZ$1)/($CA$106:$CQ$106=MAX($CA$106:$CQ$106)),COLUMNS($CQ$4:CR4))),"")</f>
        <v/>
      </c>
      <c r="CV106" s="4" t="str" cm="1">
        <f t="array" ref="CV106">IFERROR(INDEX($CA$4:$CQ$4,_xlfn.AGGREGATE(15,6,COLUMN($CA$4:$CQ$4)-COLUMN($BZ$1)/($CA$106:$CQ$106=MAX($CA$106:$CQ$106)),COLUMNS($CQ$4:CS4))),"")</f>
        <v/>
      </c>
      <c r="CW106" s="8" t="str" cm="1">
        <f t="array" ref="CW106">IFERROR(INDEX($CA$4:$CQ$4,_xlfn.AGGREGATE(15,6,COLUMN($CA$4:$CQ$4)-COLUMN($BZ$1)/($CA$106:$CQ$106=MAX($CA$106:$CQ$106)),COLUMNS($CQ$4:CT4))),"")</f>
        <v/>
      </c>
      <c r="CX106" s="106" t="str">
        <f t="shared" ca="1" si="169"/>
        <v/>
      </c>
      <c r="CY106" s="4" t="str">
        <f t="shared" ca="1" si="170"/>
        <v>R</v>
      </c>
      <c r="CZ106" s="4" t="str">
        <f t="shared" ca="1" si="173"/>
        <v/>
      </c>
      <c r="DA106" s="8">
        <f>IF(DA101=4,1,DA101+1)</f>
        <v>4</v>
      </c>
      <c r="DB106" s="9" t="str">
        <f>IFERROR(VLOOKUP(CT106,General!R:S,2,FALSE),"")</f>
        <v/>
      </c>
      <c r="DC106" s="4" t="str">
        <f>IFERROR(VLOOKUP(CU106,General!R:S,2,FALSE),"")</f>
        <v/>
      </c>
      <c r="DD106" s="4" t="str">
        <f>IFERROR(VLOOKUP(CV106,General!R:S,2,FALSE),"")</f>
        <v/>
      </c>
      <c r="DE106" s="8" t="str">
        <f>IFERROR(VLOOKUP(CW106,General!R:S,2,FALSE),"")</f>
        <v/>
      </c>
      <c r="DF106" s="9">
        <f ca="1">IF(CT106="",-1,COUNTIF(INDIRECT(DB106&amp;$CR$10):INDIRECT(DB106&amp;CR106),"Y"))</f>
        <v>-1</v>
      </c>
      <c r="DG106" s="4">
        <f ca="1">IF(CU106="",-1,COUNTIF(INDIRECT(DC106&amp;$CR$10):INDIRECT(DC106&amp;CR106),"Y"))</f>
        <v>-1</v>
      </c>
      <c r="DH106" s="4">
        <f ca="1">IF(CV106="",-1,COUNTIF(INDIRECT(DD106&amp;$CR$10):INDIRECT(DD106&amp;CR106),"Y"))</f>
        <v>-1</v>
      </c>
      <c r="DI106" s="32">
        <f ca="1">IF(CW106="",-1,COUNTIF(INDIRECT(DE106&amp;$CR$10):INDIRECT(DE106&amp;CR106),"Y"))</f>
        <v>-1</v>
      </c>
      <c r="DJ106" s="9" t="str" cm="1">
        <f t="array" aca="1" ref="DJ106" ca="1">IFERROR(INDEX($CT$106:$CW$106,_xlfn.AGGREGATE(15,6,COLUMN($CT$106:$CW$106)-COLUMN($CS$106)/($DF$106:$DI$106=MAX($DF$106:$DI$106)),COLUMNS($CT$106:CT106))),"")</f>
        <v/>
      </c>
      <c r="DK106" s="9" t="str" cm="1">
        <f t="array" aca="1" ref="DK106" ca="1">IFERROR(INDEX($CT$106:$CW$106,_xlfn.AGGREGATE(15,6,COLUMN($CT$106:$CW$106)-COLUMN($CS$106)/($DF$106:$DI$106=MAX($DF$106:$DI$106)),COLUMNS($CT$106:CU106))),"")</f>
        <v/>
      </c>
      <c r="DL106" s="9" t="str" cm="1">
        <f t="array" aca="1" ref="DL106" ca="1">IFERROR(INDEX($CT$106:$CW$106,_xlfn.AGGREGATE(15,6,COLUMN($CT$106:$CW$106)-COLUMN($CS$106)/($DF$106:$DI$106=MAX($DF$106:$DI$106)),COLUMNS($CT$106:CV106))),"")</f>
        <v/>
      </c>
      <c r="DM106" s="9" t="str" cm="1">
        <f t="array" aca="1" ref="DM106" ca="1">IFERROR(INDEX($CT$106:$CW$106,_xlfn.AGGREGATE(15,6,COLUMN($CT$106:$CW$106)-COLUMN($CS$106)/($DF$106:$DI$106=MAX($DF$106:$DI$106)),COLUMNS($CT$106:CW106))),"")</f>
        <v/>
      </c>
      <c r="DN106" s="117">
        <f t="shared" ca="1" si="171"/>
        <v>4</v>
      </c>
      <c r="DO106" s="32">
        <f t="shared" ca="1" si="172"/>
        <v>4</v>
      </c>
      <c r="DP106" s="8" t="str">
        <f t="shared" ref="DP106:DP109" ca="1" si="179">IF(CR106=1,DJ106,IF(DO106=2,IF(DK106="",DJ106,DK106),IF(DO106=3,IF(AND(DK106="",DL106=""),DJ106,IF(DL106="",DK106,DL106)),IF(AND(DK106="",DL106="",DM106=""),DJ106,IF(AND(DL106="",DM106=""),DK106,IF(DM106="",DL106,DM106))))))</f>
        <v/>
      </c>
      <c r="DQ106" s="9" t="str">
        <f t="shared" ca="1" si="102"/>
        <v>T</v>
      </c>
      <c r="DR106" s="4" t="str">
        <f t="shared" ca="1" si="103"/>
        <v>T</v>
      </c>
      <c r="DS106" s="4" t="str">
        <f t="shared" ca="1" si="104"/>
        <v>C</v>
      </c>
      <c r="DT106" s="4" t="str">
        <f t="shared" si="176"/>
        <v/>
      </c>
      <c r="DU106" s="4" t="str">
        <f t="shared" ca="1" si="177"/>
        <v/>
      </c>
      <c r="DV106" s="4" t="str">
        <f t="shared" si="178"/>
        <v/>
      </c>
      <c r="DW106" s="1" t="str">
        <f>IF(M105="","",IF(DQ106="B",IF(M105="P",FQ106,""),IF(M104="B",FQ106,"")))</f>
        <v/>
      </c>
      <c r="DX106" s="1" t="str">
        <f>IF(M105="","",IF(DQ106="B",IF(M105="B",FQ106,""),IF(M104="P",FQ106,"")))</f>
        <v/>
      </c>
      <c r="DY106" s="1" t="str">
        <f>IF(M105="","",IF(DR106="C",IF(M105="B",FS106,""),IF(M104="B",FS106,"")))</f>
        <v/>
      </c>
      <c r="DZ106" s="1" t="str">
        <f>IF(M105="","",IF(DR106="C",IF(M105="P",FS106,""),IF(M104="P",FS106,"")))</f>
        <v/>
      </c>
      <c r="EA106" s="1" t="str">
        <f>IF(M105="","",IF(AND(DW106="L5",DZ106="L5",FG106=""),"L0",FF106))</f>
        <v/>
      </c>
      <c r="EB106" s="1" t="str">
        <f>IF(M105="","",IF(AND(DX106="L5",DZ106="L5",FF106=""),"L0",FG106))</f>
        <v/>
      </c>
      <c r="EC106" s="1">
        <f>IF(D106="",0,IF(OR(D106="B",D106="XB"),1,INT(RIGHT(D106))))+IF(I106="",0,IF(OR(I106="B",I106="XB"),1,INT(RIGHT(I106))))+IF(P106="",0,IF(OR(P106="B",P106="XB"),1,INT(RIGHT(P106))))</f>
        <v>0</v>
      </c>
      <c r="ED106" s="1">
        <f>IF(E106="",0,IF(OR(E106="B",E106="XB"),1,INT(RIGHT(E106))))+IF(J106="",0,IF(OR(J106="B",J106="XB"),1,INT(RIGHT(J106))))+IF(Q106="",0,IF(OR(Q106="B",Q106="XB"),1,INT(RIGHT(Q106))))</f>
        <v>0</v>
      </c>
      <c r="EE106" s="9" t="str">
        <f>IF(M106="","",IF(EE105+EF106&gt;=10,10,IF(EE105+EF106&lt;=-10,-10,EE105+EF106)))</f>
        <v/>
      </c>
      <c r="EF106" s="4">
        <f>IF(Z106="",0,IFERROR(VLOOKUP(Z101&amp;Z102&amp;Z103&amp;Z104&amp;Z105&amp;Z106,General!I:J,2,FALSE),0))</f>
        <v>0</v>
      </c>
      <c r="EG106" s="4">
        <f>IF(AC106="",0,IFERROR(VLOOKUP(AC101&amp;AC102&amp;AC103&amp;AC104&amp;AC105&amp;AC106,General!I:J,2,FALSE),0))</f>
        <v>0</v>
      </c>
      <c r="EH106" s="4">
        <f>IF(AF106="",0,IFERROR(VLOOKUP(AF101&amp;AF102&amp;AF103&amp;AF104&amp;AF105&amp;AF106,General!I:J,2,FALSE),0))</f>
        <v>0</v>
      </c>
      <c r="EI106" s="4">
        <f>IF(AI106="",0,IFERROR(VLOOKUP(AI101&amp;AI102&amp;AI103&amp;AI104&amp;AI105&amp;AI106,General!I:J,2,FALSE),0))</f>
        <v>0</v>
      </c>
      <c r="EJ106" s="4">
        <f>IF(AL106="",0,IFERROR(VLOOKUP(AL101&amp;AL102&amp;AL103&amp;AL104&amp;AL105&amp;AL106,General!I:J,2,FALSE),0))</f>
        <v>0</v>
      </c>
      <c r="EK106" s="4">
        <f>IF(AO106="",0,IFERROR(VLOOKUP(AO101&amp;AO102&amp;AO103&amp;AO104&amp;AO105&amp;AO106,General!I:J,2,FALSE),0))</f>
        <v>0</v>
      </c>
      <c r="EL106" s="4">
        <f>IF(AR106="",0,IFERROR(VLOOKUP(AR101&amp;AR102&amp;AR103&amp;AR104&amp;AR105&amp;AR106,General!I:J,2,FALSE),0))</f>
        <v>0</v>
      </c>
      <c r="EM106" s="4">
        <f>IF(AU106="",0,IFERROR(VLOOKUP(AU101&amp;AU102&amp;AU103&amp;AU104&amp;AU105&amp;AU106,General!I:J,2,FALSE),0))</f>
        <v>0</v>
      </c>
      <c r="EN106" s="4">
        <f>IF(AX106="",0,IFERROR(VLOOKUP(AX101&amp;AX102&amp;AX103&amp;AX104&amp;AX105&amp;AX106,General!I:J,2,FALSE),0))</f>
        <v>0</v>
      </c>
      <c r="EO106" s="4">
        <f>IF(BA106="",0,IFERROR(VLOOKUP(BA101&amp;BA102&amp;BA103&amp;BA104&amp;BA105&amp;BA106,General!I:J,2,FALSE),0))</f>
        <v>0</v>
      </c>
      <c r="EP106" s="4">
        <f>IF(BD106="",0,IFERROR(VLOOKUP(BD101&amp;BD102&amp;BD103&amp;BD104&amp;BD105&amp;BD106,General!I:J,2,FALSE),0))</f>
        <v>0</v>
      </c>
      <c r="EQ106" s="4">
        <f>IF(BG106="",0,IFERROR(VLOOKUP(BG101&amp;BG102&amp;BG103&amp;BG104&amp;BG105&amp;BG106,General!I:J,2,FALSE),0))</f>
        <v>0</v>
      </c>
      <c r="ER106" s="4">
        <f>IF(BJ106="",0,IFERROR(VLOOKUP(BJ101&amp;BJ102&amp;BJ103&amp;BJ104&amp;BJ105&amp;BJ106,General!I:J,2,FALSE),0))</f>
        <v>0</v>
      </c>
      <c r="ES106" s="4">
        <f>IF(BM106="",0,IFERROR(VLOOKUP(BM101&amp;BM102&amp;BM103&amp;BM104&amp;BM105&amp;BM106,General!I:J,2,FALSE),0))</f>
        <v>0</v>
      </c>
      <c r="ET106" s="4">
        <f>IF(BP106="",0,IFERROR(VLOOKUP(BP101&amp;BP102&amp;BP103&amp;BP104&amp;BP105&amp;BP106,General!I:J,2,FALSE),0))</f>
        <v>0</v>
      </c>
      <c r="EU106" s="4">
        <f>IF(BS106="",0,IFERROR(VLOOKUP(BS101&amp;BS102&amp;BS103&amp;BS104&amp;BS105&amp;BS106,General!I:J,2,FALSE),0))</f>
        <v>0</v>
      </c>
      <c r="EV106" s="8">
        <f>IF(BV106="",0,IFERROR(VLOOKUP(BV101&amp;BV102&amp;BV103&amp;BV104&amp;BV105&amp;BV106,General!I:J,2,FALSE),0))</f>
        <v>0</v>
      </c>
      <c r="EW106" s="1" t="str">
        <f>IF(M105="","",IF(FE105="R","S",IF(EW105="S","C",IF(S105&gt;=0,"S","C"))))</f>
        <v/>
      </c>
      <c r="EX106" s="1" t="str">
        <f>IF(OR(F102&amp;F103&amp;F104="WLW",F103&amp;F104="WW"),"Y","N")</f>
        <v>N</v>
      </c>
      <c r="EY106" s="1" t="str">
        <f ca="1">IF(OR(K102&amp;K103&amp;K104="WLW",K103&amp;K104="WW"),"Y","N")</f>
        <v>N</v>
      </c>
      <c r="EZ106" s="1" t="str">
        <f>IF(OR(R102&amp;R103&amp;R104="WLW",R103&amp;R104="WW"),"Y","N")</f>
        <v>N</v>
      </c>
      <c r="FA106" s="1" t="str">
        <f>IF(M105="","",IF(EW106="S",1,FA105+1))</f>
        <v/>
      </c>
      <c r="FB106" s="14" t="str">
        <f ca="1">IF(FB105="Y","N",IF(M105="","",(IF(AND(F105&amp;F106="WW",OR(EW105&amp;EW106="SC",EW105&amp;EW106="CC")),"Y",IF(AND(F104&amp;F105&amp;F106="WLW",FQ106&lt;&gt;"B",OR(EW104&amp;EW105&amp;EW106="SCC",EW104&amp;EW105&amp;EW106="CCC")),"Y","N")))))</f>
        <v/>
      </c>
      <c r="FC106" s="1" t="str">
        <f ca="1">IF(FC105="Y","N",IF(M105="","",IF(AND(K105&amp;K106="WW",OR(EW105&amp;EW106="SC",EW105&amp;EW106="CC")),"Y",IF(AND(K104&amp;K105&amp;K106="WLW",FS106&lt;&gt;"B",OR(EW104&amp;EW105&amp;EW106="SCC",EW104&amp;EW105&amp;EW106="CCC")),"Y","N"))))</f>
        <v/>
      </c>
      <c r="FD106" s="1" t="str">
        <f ca="1">IF(FD105="Y","N",IF(M105="","",IF(AND(R105&amp;R106="WW",OR(EW105&amp;EW106="SC",EW105&amp;EW106="CC")),"Y",IF(AND(R104&amp;R105&amp;R106="WLW",FU106&lt;&gt;"B",OR(EW104&amp;EW105&amp;EW106="SCC",EW104&amp;EW105&amp;EW106="CCC")),"Y","N"))))</f>
        <v/>
      </c>
      <c r="FE106" s="1" t="str">
        <f>IF(M105="","",IF(AND(S106&lt;0,FA106&gt;2,S106&gt;=(2-FA106)),"R","N"))</f>
        <v/>
      </c>
      <c r="FF106" s="1" t="str">
        <f>IF(M105="","",IF(DS106="B",IF(M105="P",FU106,""),IF(M105="B",FU106,"")))</f>
        <v/>
      </c>
      <c r="FG106" s="1" t="str">
        <f>IF(M105="","",IF(DS106="B",IF(M105="B",FU106,""),IF(M105="P",FU106,"")))</f>
        <v/>
      </c>
      <c r="FH106" s="1" t="str">
        <f>IF(M106="P",IF(FH105="",1,FH105+1),"")</f>
        <v/>
      </c>
      <c r="FI106" s="1" t="str">
        <f>IF(M106="B",IF(FI105="",1,FI105+1),"")</f>
        <v/>
      </c>
      <c r="FJ106" s="1" t="str">
        <f t="shared" si="92"/>
        <v>00000</v>
      </c>
      <c r="FK106" s="1" t="str">
        <f t="shared" si="93"/>
        <v>00000</v>
      </c>
      <c r="FL106" s="1" t="str">
        <f t="shared" si="94"/>
        <v>000000</v>
      </c>
      <c r="FM106" s="1" t="str">
        <f t="shared" si="95"/>
        <v>000000</v>
      </c>
      <c r="FN106" s="1" t="str">
        <f t="shared" si="96"/>
        <v>B</v>
      </c>
      <c r="FO106" s="1" t="str">
        <f t="shared" si="161"/>
        <v>B</v>
      </c>
      <c r="FP106" s="1" t="str">
        <f>IF(DW105="",DX105,DW105)&amp;F105</f>
        <v/>
      </c>
      <c r="FQ106" s="1">
        <f t="shared" ca="1" si="162"/>
        <v>0</v>
      </c>
      <c r="FR106" s="1" t="str">
        <f ca="1">IF(DY105="",DZ105,DY105)&amp;K105</f>
        <v/>
      </c>
      <c r="FS106" s="1">
        <f t="shared" ca="1" si="163"/>
        <v>0</v>
      </c>
      <c r="FT106" s="1" t="str">
        <f>IF(EA105="",EB105,EA105)&amp;R105</f>
        <v/>
      </c>
      <c r="FU106" s="1">
        <f t="shared" ca="1" si="164"/>
        <v>0</v>
      </c>
      <c r="FV106" s="1" t="str">
        <f t="shared" ca="1" si="165"/>
        <v>0</v>
      </c>
      <c r="FW106" s="1" t="str">
        <f t="shared" ca="1" si="166"/>
        <v>0</v>
      </c>
      <c r="FX106" s="1" t="str">
        <f t="shared" ca="1" si="167"/>
        <v>0</v>
      </c>
      <c r="GA106" s="1">
        <f>General!A104</f>
        <v>0</v>
      </c>
      <c r="GB106" s="1">
        <f>General!B104</f>
        <v>0</v>
      </c>
      <c r="GC106" s="1">
        <f>General!C104</f>
        <v>0</v>
      </c>
      <c r="GD106" s="1">
        <f>General!D104</f>
        <v>0</v>
      </c>
      <c r="GF106" s="1" t="str">
        <f>General!F104</f>
        <v>WLWLLW</v>
      </c>
      <c r="GG106" s="1">
        <f>General!G104</f>
        <v>1</v>
      </c>
    </row>
    <row r="107" spans="1:189" ht="15.75" thickBot="1">
      <c r="A107" s="1">
        <v>98</v>
      </c>
      <c r="B107" s="9" t="str">
        <f>IF(M106="","",IF(EC107=ED107,"NB",IF(EC107&gt;ED107,"P"&amp;(EC107-ED107),"B"&amp;(ED107-EC107))))</f>
        <v/>
      </c>
      <c r="C107" s="49" t="str">
        <f t="shared" ca="1" si="98"/>
        <v/>
      </c>
      <c r="D107" s="44" t="str">
        <f t="shared" si="107"/>
        <v/>
      </c>
      <c r="E107" s="45" t="str">
        <f t="shared" si="108"/>
        <v/>
      </c>
      <c r="F107" s="8" t="str">
        <f>IF(M107="","",IF(M107="P",IF(D107="","L","W"),IF(E107="","L","W")))</f>
        <v/>
      </c>
      <c r="H107" s="52"/>
      <c r="I107" s="44"/>
      <c r="J107" s="25" t="str">
        <f t="shared" si="109"/>
        <v/>
      </c>
      <c r="K107" s="13" t="str">
        <f t="shared" ca="1" si="110"/>
        <v/>
      </c>
      <c r="L107" s="30"/>
      <c r="M107" s="16"/>
      <c r="O107" s="9" t="str">
        <f>IF(M106="","",VLOOKUP(CZ107,General!U:V,2,FALSE))</f>
        <v/>
      </c>
      <c r="P107" s="12" t="str">
        <f>IF(M106="","",IF(W107="P",FU107,""))</f>
        <v/>
      </c>
      <c r="Q107" s="25" t="str">
        <f>IF(M106="","",IF(W107="B",FU107,""))</f>
        <v/>
      </c>
      <c r="R107" s="43" t="str">
        <f t="shared" si="111"/>
        <v/>
      </c>
      <c r="S107" s="43">
        <f t="shared" ca="1" si="112"/>
        <v>-1</v>
      </c>
      <c r="T107" s="56" t="str">
        <f>IF(M106="","",IF(EW107="S","",IF(S107&gt;=0,S107,IF(FE107="R",S107,""))))</f>
        <v/>
      </c>
      <c r="U107" s="43" t="str">
        <f>IF(M107="","",IF(T107="",SUM($T$5:$T107)+S107,SUM($T$5:$T107)))</f>
        <v/>
      </c>
      <c r="V107" s="67" t="str">
        <f t="shared" si="175"/>
        <v/>
      </c>
      <c r="W107" s="80" t="str" cm="1">
        <f t="array" aca="1" ref="W107" ca="1">IF(M106="","",INDIRECT(CZ107&amp; CR107))</f>
        <v/>
      </c>
      <c r="X107" s="72" t="str" cm="1">
        <f t="array" aca="1" ref="X107" ca="1">IF(M106="","",INDIRECT(VLOOKUP(CZ107,General!R:T,3,FALSE) &amp; CR107))</f>
        <v/>
      </c>
      <c r="Y107" s="80" t="str">
        <f>IF(M106="","",FN107)</f>
        <v/>
      </c>
      <c r="Z107" s="70" t="str">
        <f t="shared" si="113"/>
        <v/>
      </c>
      <c r="AA107" s="81" t="str">
        <f>IF(M107="","",IF(EE106+EF107&gt;=10,10,IF(EE106+EF107&lt;=-10,-10,EE106+EF107)))</f>
        <v/>
      </c>
      <c r="AB107" s="80" t="str">
        <f>IF(M106="","",IF(FN107="B","P","B"))</f>
        <v/>
      </c>
      <c r="AC107" s="70" t="str">
        <f t="shared" si="114"/>
        <v/>
      </c>
      <c r="AD107" s="81" t="str">
        <f>IF(M107="","",IF(AD106+EG107&gt;=10,10,IF(AD106+EG107&lt;=-10,-10,AD106+EG107)))</f>
        <v/>
      </c>
      <c r="AE107" s="80" t="str">
        <f>IF(M106="","",FO107)</f>
        <v/>
      </c>
      <c r="AF107" s="70" t="str">
        <f t="shared" si="115"/>
        <v/>
      </c>
      <c r="AG107" s="81" t="str">
        <f>IF(M107="","",IF(AG106+EH107&gt;=10,10,IF(AG106+EH107&lt;=-10,-10,AG106+EH107)))</f>
        <v/>
      </c>
      <c r="AH107" s="80" t="str">
        <f>IF(M106="","",IF(FO107="B","P","B"))</f>
        <v/>
      </c>
      <c r="AI107" s="70" t="str">
        <f t="shared" si="116"/>
        <v/>
      </c>
      <c r="AJ107" s="81" t="str">
        <f>IF(M107="","",IF(AJ106+EI107&gt;=10,10,IF(AJ106+EI107&lt;=-10,-10,AJ106+EI107)))</f>
        <v/>
      </c>
      <c r="AK107" s="80" t="str">
        <f t="shared" si="168"/>
        <v/>
      </c>
      <c r="AL107" s="70" t="str">
        <f t="shared" si="117"/>
        <v/>
      </c>
      <c r="AM107" s="81" t="str">
        <f>IF(M107="","",IF(AM106+EJ107&gt;=10,10,IF(AM106+EJ107&lt;=-10,-10,AM106+EJ107)))</f>
        <v/>
      </c>
      <c r="AN107" s="80" t="str">
        <f t="shared" si="118"/>
        <v/>
      </c>
      <c r="AO107" s="70" t="str">
        <f t="shared" si="119"/>
        <v/>
      </c>
      <c r="AP107" s="81" t="str">
        <f>IF(M107="","",IF(AP106+EK107&gt;=10,10,IF(AP106+EK107&lt;=-10,-10,AP106+EK107)))</f>
        <v/>
      </c>
      <c r="AQ107" s="80" t="str">
        <f t="shared" si="120"/>
        <v/>
      </c>
      <c r="AR107" s="70" t="str">
        <f t="shared" si="121"/>
        <v/>
      </c>
      <c r="AS107" s="81" t="str">
        <f>IF(M107="","",IF(AS106+EL107&gt;=10,10,IF(AS106+EL107&lt;=-10,-10,AS106+EL107)))</f>
        <v/>
      </c>
      <c r="AT107" s="80" t="str">
        <f t="shared" si="122"/>
        <v/>
      </c>
      <c r="AU107" s="70" t="str">
        <f t="shared" si="123"/>
        <v/>
      </c>
      <c r="AV107" s="81" t="str">
        <f>IF(M107="","",IF(AV106+EM107&gt;=10,10,IF(AV106+EM107&lt;=-10,-10,AV106+EM107)))</f>
        <v/>
      </c>
      <c r="AW107" s="80" t="str">
        <f t="shared" si="124"/>
        <v/>
      </c>
      <c r="AX107" s="70" t="str">
        <f t="shared" si="125"/>
        <v/>
      </c>
      <c r="AY107" s="81" t="str">
        <f>IF(M107="","",IF(AY106+EN107&gt;=10,10,IF(AY106+EN107&lt;=-10,-10,AY106+EN107)))</f>
        <v/>
      </c>
      <c r="AZ107" s="80" t="str">
        <f t="shared" si="126"/>
        <v/>
      </c>
      <c r="BA107" s="70" t="str">
        <f t="shared" si="127"/>
        <v/>
      </c>
      <c r="BB107" s="81" t="str">
        <f>IF(M107="","",IF(BB106+EO107&gt;=10,10,IF(BB106+EO107&lt;=-10,-10,BB106+EO107)))</f>
        <v/>
      </c>
      <c r="BC107" s="80" t="str">
        <f t="shared" si="128"/>
        <v/>
      </c>
      <c r="BD107" s="70" t="str">
        <f t="shared" si="129"/>
        <v/>
      </c>
      <c r="BE107" s="81" t="str">
        <f>IF(M107="","",IF(BE106+EP107&gt;=10,10,IF(BE106+EP107&lt;=-10,-10,BE106+EP107)))</f>
        <v/>
      </c>
      <c r="BF107" s="80" t="str">
        <f t="shared" si="130"/>
        <v/>
      </c>
      <c r="BG107" s="70" t="str">
        <f t="shared" si="131"/>
        <v/>
      </c>
      <c r="BH107" s="81" t="str">
        <f>IF(M107="","",IF(BH106+EQ107&gt;=10,10,IF(BH106+EQ107&lt;=-10,-10,BH106+EQ107)))</f>
        <v/>
      </c>
      <c r="BI107" s="80" t="str">
        <f t="shared" si="132"/>
        <v/>
      </c>
      <c r="BJ107" s="70" t="str">
        <f t="shared" si="133"/>
        <v/>
      </c>
      <c r="BK107" s="81" t="str">
        <f>IF(M107="","",IF(BK106+ER107&gt;=10,10,IF(BK106+ER107&lt;=-10,-10,BK106+ER107)))</f>
        <v/>
      </c>
      <c r="BL107" s="80" t="str">
        <f t="shared" si="134"/>
        <v/>
      </c>
      <c r="BM107" s="70" t="str">
        <f t="shared" si="135"/>
        <v/>
      </c>
      <c r="BN107" s="81" t="str">
        <f>IF(M107="","",IF(BN106+ES107&gt;=10,10,IF(BN106+ES107&lt;=-10,-10,BN106+ES107)))</f>
        <v/>
      </c>
      <c r="BO107" s="80" t="str">
        <f t="shared" si="136"/>
        <v/>
      </c>
      <c r="BP107" s="70" t="str">
        <f t="shared" si="137"/>
        <v/>
      </c>
      <c r="BQ107" s="81" t="str">
        <f>IF(M107="","",IF(BQ106+ET107&gt;=10,10,IF(BQ106+ET107&lt;=-10,-10,BQ106+ET107)))</f>
        <v/>
      </c>
      <c r="BR107" s="80" t="str">
        <f t="shared" si="138"/>
        <v/>
      </c>
      <c r="BS107" s="70" t="str">
        <f t="shared" si="139"/>
        <v/>
      </c>
      <c r="BT107" s="81" t="str">
        <f>IF(M107="","",IF(BT106+EU107&gt;=10,10,IF(BT106+EU107&lt;=-10,-10,BT106+EU107)))</f>
        <v/>
      </c>
      <c r="BU107" s="80" t="str">
        <f t="shared" si="140"/>
        <v/>
      </c>
      <c r="BV107" s="70" t="str">
        <f t="shared" si="141"/>
        <v/>
      </c>
      <c r="BW107" s="81" t="str">
        <f>IF(M107="","",IF(BW106+EV107&gt;=10,10,IF(BW106+EV107&lt;=-10,-10,BW106+EV107)))</f>
        <v/>
      </c>
      <c r="BX107" s="70">
        <f t="shared" si="142"/>
        <v>0</v>
      </c>
      <c r="BY107" s="70">
        <f t="shared" si="143"/>
        <v>0</v>
      </c>
      <c r="BZ107" s="72"/>
      <c r="CA107" s="80" t="str">
        <f t="shared" si="144"/>
        <v/>
      </c>
      <c r="CB107" s="70" t="str">
        <f t="shared" si="145"/>
        <v/>
      </c>
      <c r="CC107" s="70" t="str">
        <f t="shared" si="146"/>
        <v/>
      </c>
      <c r="CD107" s="70" t="str">
        <f t="shared" si="147"/>
        <v/>
      </c>
      <c r="CE107" s="70" t="str">
        <f t="shared" si="148"/>
        <v/>
      </c>
      <c r="CF107" s="70" t="str">
        <f t="shared" si="149"/>
        <v/>
      </c>
      <c r="CG107" s="70" t="str">
        <f t="shared" si="150"/>
        <v/>
      </c>
      <c r="CH107" s="70" t="str">
        <f t="shared" si="151"/>
        <v/>
      </c>
      <c r="CI107" s="70" t="str">
        <f t="shared" si="152"/>
        <v/>
      </c>
      <c r="CJ107" s="70" t="str">
        <f t="shared" si="153"/>
        <v/>
      </c>
      <c r="CK107" s="70" t="str">
        <f t="shared" si="154"/>
        <v/>
      </c>
      <c r="CL107" s="70" t="str">
        <f t="shared" si="155"/>
        <v/>
      </c>
      <c r="CM107" s="70" t="str">
        <f t="shared" si="156"/>
        <v/>
      </c>
      <c r="CN107" s="70" t="str">
        <f t="shared" si="157"/>
        <v/>
      </c>
      <c r="CO107" s="70" t="str">
        <f t="shared" si="158"/>
        <v/>
      </c>
      <c r="CP107" s="70" t="str">
        <f t="shared" si="159"/>
        <v/>
      </c>
      <c r="CQ107" s="72" t="str">
        <f t="shared" si="160"/>
        <v/>
      </c>
      <c r="CR107" s="9">
        <v>107</v>
      </c>
      <c r="CS107" s="32">
        <f t="shared" si="174"/>
        <v>102</v>
      </c>
      <c r="CT107" s="9" t="str" cm="1">
        <f t="array" ref="CT107">IFERROR(INDEX($CA$4:$CQ$4,_xlfn.AGGREGATE(15,6,COLUMN($CA$4:$CQ$4)-COLUMN($BZ$1)/($CA$107:$CQ$107=MAX($CA$107:$CQ$107)),COLUMNS(CQ$4:$CQ4))),"")</f>
        <v/>
      </c>
      <c r="CU107" s="4" t="str" cm="1">
        <f t="array" ref="CU107">IFERROR(INDEX($CA$4:$CQ$4,_xlfn.AGGREGATE(15,6,COLUMN($CA$4:$CQ$4)-COLUMN($BZ$1)/($CA$107:$CQ$107=MAX($CA$107:$CQ$107)),COLUMNS($CQ$4:CR4))),"")</f>
        <v/>
      </c>
      <c r="CV107" s="4" t="str" cm="1">
        <f t="array" ref="CV107">IFERROR(INDEX($CA$4:$CQ$4,_xlfn.AGGREGATE(15,6,COLUMN($CA$4:$CQ$4)-COLUMN($BZ$1)/($CA$107:$CQ$107=MAX($CA$107:$CQ$107)),COLUMNS($CQ$4:CS4))),"")</f>
        <v/>
      </c>
      <c r="CW107" s="8" t="str" cm="1">
        <f t="array" ref="CW107">IFERROR(INDEX($CA$4:$CQ$4,_xlfn.AGGREGATE(15,6,COLUMN($CA$4:$CQ$4)-COLUMN($BZ$1)/($CA$107:$CQ$107=MAX($CA$107:$CQ$107)),COLUMNS($CQ$4:CT4))),"")</f>
        <v/>
      </c>
      <c r="CX107" s="106" t="str">
        <f t="shared" ca="1" si="169"/>
        <v/>
      </c>
      <c r="CY107" s="4" t="str">
        <f t="shared" ca="1" si="170"/>
        <v>R</v>
      </c>
      <c r="CZ107" s="4" t="str">
        <f t="shared" ca="1" si="173"/>
        <v/>
      </c>
      <c r="DA107" s="8"/>
      <c r="DB107" s="9" t="str">
        <f>IFERROR(VLOOKUP(CT107,General!R:S,2,FALSE),"")</f>
        <v/>
      </c>
      <c r="DC107" s="4" t="str">
        <f>IFERROR(VLOOKUP(CU107,General!R:S,2,FALSE),"")</f>
        <v/>
      </c>
      <c r="DD107" s="4" t="str">
        <f>IFERROR(VLOOKUP(CV107,General!R:S,2,FALSE),"")</f>
        <v/>
      </c>
      <c r="DE107" s="8" t="str">
        <f>IFERROR(VLOOKUP(CW107,General!R:S,2,FALSE),"")</f>
        <v/>
      </c>
      <c r="DF107" s="9">
        <f ca="1">IF(CT107="",-1,COUNTIF(INDIRECT(DB107&amp;$CR$10):INDIRECT(DB107&amp;CR107),"Y"))</f>
        <v>-1</v>
      </c>
      <c r="DG107" s="4">
        <f ca="1">IF(CU107="",-1,COUNTIF(INDIRECT(DC107&amp;$CR$10):INDIRECT(DC107&amp;CR107),"Y"))</f>
        <v>-1</v>
      </c>
      <c r="DH107" s="4">
        <f ca="1">IF(CV107="",-1,COUNTIF(INDIRECT(DD107&amp;$CR$10):INDIRECT(DD107&amp;CR107),"Y"))</f>
        <v>-1</v>
      </c>
      <c r="DI107" s="32">
        <f ca="1">IF(CW107="",-1,COUNTIF(INDIRECT(DE107&amp;$CR$10):INDIRECT(DE107&amp;CR107),"Y"))</f>
        <v>-1</v>
      </c>
      <c r="DJ107" s="9" t="str" cm="1">
        <f t="array" aca="1" ref="DJ107" ca="1">IFERROR(INDEX($CT$107:$CW$107,_xlfn.AGGREGATE(15,6,COLUMN($CT$107:$CW$107)-COLUMN($CS$107)/($DF$107:$DI$107=MAX($DF$107:$DI$107)),COLUMNS($CT$107:CT107))),"")</f>
        <v/>
      </c>
      <c r="DK107" s="9" t="str" cm="1">
        <f t="array" aca="1" ref="DK107" ca="1">IFERROR(INDEX($CT$107:$CW$107,_xlfn.AGGREGATE(15,6,COLUMN($CT$107:$CW$107)-COLUMN($CS$107)/($DF$107:$DI$107=MAX($DF$107:$DI$107)),COLUMNS($CT$107:CU107))),"")</f>
        <v/>
      </c>
      <c r="DL107" s="9" t="str" cm="1">
        <f t="array" aca="1" ref="DL107" ca="1">IFERROR(INDEX($CT$107:$CW$107,_xlfn.AGGREGATE(15,6,COLUMN($CT$107:$CW$107)-COLUMN($CS$107)/($DF$107:$DI$107=MAX($DF$107:$DI$107)),COLUMNS($CT$107:CV107))),"")</f>
        <v/>
      </c>
      <c r="DM107" s="9" t="str" cm="1">
        <f t="array" aca="1" ref="DM107" ca="1">IFERROR(INDEX($CT$107:$CW$107,_xlfn.AGGREGATE(15,6,COLUMN($CT$107:$CW$107)-COLUMN($CS$107)/($DF$107:$DI$107=MAX($DF$107:$DI$107)),COLUMNS($CT$107:CW107))),"")</f>
        <v/>
      </c>
      <c r="DN107" s="117">
        <f t="shared" ca="1" si="171"/>
        <v>4</v>
      </c>
      <c r="DO107" s="32">
        <f t="shared" ca="1" si="172"/>
        <v>0</v>
      </c>
      <c r="DP107" s="8" t="str">
        <f t="shared" ca="1" si="179"/>
        <v/>
      </c>
      <c r="DQ107" s="9" t="str">
        <f t="shared" ca="1" si="102"/>
        <v>T</v>
      </c>
      <c r="DR107" s="4" t="str">
        <f t="shared" ca="1" si="103"/>
        <v>T</v>
      </c>
      <c r="DS107" s="4" t="str">
        <f t="shared" ca="1" si="104"/>
        <v>C</v>
      </c>
      <c r="DT107" s="4" t="str">
        <f t="shared" si="176"/>
        <v/>
      </c>
      <c r="DU107" s="4" t="str">
        <f t="shared" ca="1" si="177"/>
        <v/>
      </c>
      <c r="DV107" s="4" t="str">
        <f t="shared" si="178"/>
        <v/>
      </c>
      <c r="DW107" s="1" t="str">
        <f>IF(M106="","",IF(DQ107="B",IF(M106="P",FQ107,""),IF(M105="B",FQ107,"")))</f>
        <v/>
      </c>
      <c r="DX107" s="1" t="str">
        <f>IF(M106="","",IF(DQ107="B",IF(M106="B",FQ107,""),IF(M105="P",FQ107,"")))</f>
        <v/>
      </c>
      <c r="DY107" s="1" t="str">
        <f>IF(M106="","",IF(DR107="C",IF(M106="B",FS107,""),IF(M105="B",FS107,"")))</f>
        <v/>
      </c>
      <c r="DZ107" s="1" t="str">
        <f>IF(M106="","",IF(DR107="C",IF(M106="P",FS107,""),IF(M105="P",FS107,"")))</f>
        <v/>
      </c>
      <c r="EA107" s="1" t="str">
        <f>IF(M106="","",IF(AND(DW107="L5",DZ107="L5",FG107=""),"L0",FF107))</f>
        <v/>
      </c>
      <c r="EB107" s="1" t="str">
        <f>IF(M106="","",IF(AND(DX107="L5",DZ107="L5",FF107=""),"L0",FG107))</f>
        <v/>
      </c>
      <c r="EC107" s="1">
        <f>IF(D107="",0,IF(OR(D107="B",D107="XB"),1,INT(RIGHT(D107))))+IF(I107="",0,IF(OR(I107="B",I107="XB"),1,INT(RIGHT(I107))))+IF(P107="",0,IF(OR(P107="B",P107="XB"),1,INT(RIGHT(P107))))</f>
        <v>0</v>
      </c>
      <c r="ED107" s="1">
        <f>IF(E107="",0,IF(OR(E107="B",E107="XB"),1,INT(RIGHT(E107))))+IF(J107="",0,IF(OR(J107="B",J107="XB"),1,INT(RIGHT(J107))))+IF(Q107="",0,IF(OR(Q107="B",Q107="XB"),1,INT(RIGHT(Q107))))</f>
        <v>0</v>
      </c>
      <c r="EE107" s="9" t="str">
        <f>IF(M107="","",IF(EE106+EF107&gt;=10,10,IF(EE106+EF107&lt;=-10,-10,EE106+EF107)))</f>
        <v/>
      </c>
      <c r="EF107" s="4">
        <f>IF(Z107="",0,IFERROR(VLOOKUP(Z102&amp;Z103&amp;Z104&amp;Z105&amp;Z106&amp;Z107,General!I:J,2,FALSE),0))</f>
        <v>0</v>
      </c>
      <c r="EG107" s="4">
        <f>IF(AC107="",0,IFERROR(VLOOKUP(AC102&amp;AC103&amp;AC104&amp;AC105&amp;AC106&amp;AC107,General!I:J,2,FALSE),0))</f>
        <v>0</v>
      </c>
      <c r="EH107" s="4">
        <f>IF(AF107="",0,IFERROR(VLOOKUP(AF102&amp;AF103&amp;AF104&amp;AF105&amp;AF106&amp;AF107,General!I:J,2,FALSE),0))</f>
        <v>0</v>
      </c>
      <c r="EI107" s="4">
        <f>IF(AI107="",0,IFERROR(VLOOKUP(AI102&amp;AI103&amp;AI104&amp;AI105&amp;AI106&amp;AI107,General!I:J,2,FALSE),0))</f>
        <v>0</v>
      </c>
      <c r="EJ107" s="4">
        <f>IF(AL107="",0,IFERROR(VLOOKUP(AL102&amp;AL103&amp;AL104&amp;AL105&amp;AL106&amp;AL107,General!I:J,2,FALSE),0))</f>
        <v>0</v>
      </c>
      <c r="EK107" s="4">
        <f>IF(AO107="",0,IFERROR(VLOOKUP(AO102&amp;AO103&amp;AO104&amp;AO105&amp;AO106&amp;AO107,General!I:J,2,FALSE),0))</f>
        <v>0</v>
      </c>
      <c r="EL107" s="4">
        <f>IF(AR107="",0,IFERROR(VLOOKUP(AR102&amp;AR103&amp;AR104&amp;AR105&amp;AR106&amp;AR107,General!I:J,2,FALSE),0))</f>
        <v>0</v>
      </c>
      <c r="EM107" s="4">
        <f>IF(AU107="",0,IFERROR(VLOOKUP(AU102&amp;AU103&amp;AU104&amp;AU105&amp;AU106&amp;AU107,General!I:J,2,FALSE),0))</f>
        <v>0</v>
      </c>
      <c r="EN107" s="4">
        <f>IF(AX107="",0,IFERROR(VLOOKUP(AX102&amp;AX103&amp;AX104&amp;AX105&amp;AX106&amp;AX107,General!I:J,2,FALSE),0))</f>
        <v>0</v>
      </c>
      <c r="EO107" s="4">
        <f>IF(BA107="",0,IFERROR(VLOOKUP(BA102&amp;BA103&amp;BA104&amp;BA105&amp;BA106&amp;BA107,General!I:J,2,FALSE),0))</f>
        <v>0</v>
      </c>
      <c r="EP107" s="4">
        <f>IF(BD107="",0,IFERROR(VLOOKUP(BD102&amp;BD103&amp;BD104&amp;BD105&amp;BD106&amp;BD107,General!I:J,2,FALSE),0))</f>
        <v>0</v>
      </c>
      <c r="EQ107" s="4">
        <f>IF(BG107="",0,IFERROR(VLOOKUP(BG102&amp;BG103&amp;BG104&amp;BG105&amp;BG106&amp;BG107,General!I:J,2,FALSE),0))</f>
        <v>0</v>
      </c>
      <c r="ER107" s="4">
        <f>IF(BJ107="",0,IFERROR(VLOOKUP(BJ102&amp;BJ103&amp;BJ104&amp;BJ105&amp;BJ106&amp;BJ107,General!I:J,2,FALSE),0))</f>
        <v>0</v>
      </c>
      <c r="ES107" s="4">
        <f>IF(BM107="",0,IFERROR(VLOOKUP(BM102&amp;BM103&amp;BM104&amp;BM105&amp;BM106&amp;BM107,General!I:J,2,FALSE),0))</f>
        <v>0</v>
      </c>
      <c r="ET107" s="4">
        <f>IF(BP107="",0,IFERROR(VLOOKUP(BP102&amp;BP103&amp;BP104&amp;BP105&amp;BP106&amp;BP107,General!I:J,2,FALSE),0))</f>
        <v>0</v>
      </c>
      <c r="EU107" s="4">
        <f>IF(BS107="",0,IFERROR(VLOOKUP(BS102&amp;BS103&amp;BS104&amp;BS105&amp;BS106&amp;BS107,General!I:J,2,FALSE),0))</f>
        <v>0</v>
      </c>
      <c r="EV107" s="8">
        <f>IF(BV107="",0,IFERROR(VLOOKUP(BV102&amp;BV103&amp;BV104&amp;BV105&amp;BV106&amp;BV107,General!I:J,2,FALSE),0))</f>
        <v>0</v>
      </c>
      <c r="EW107" s="1" t="str">
        <f>IF(M106="","",IF(FE106="R","S",IF(EW106="S","C",IF(S106&gt;=0,"S","C"))))</f>
        <v/>
      </c>
      <c r="EX107" s="1" t="str">
        <f>IF(OR(F103&amp;F104&amp;F105="WLW",F104&amp;F105="WW"),"Y","N")</f>
        <v>N</v>
      </c>
      <c r="EY107" s="1" t="str">
        <f ca="1">IF(OR(K103&amp;K104&amp;K105="WLW",K104&amp;K105="WW"),"Y","N")</f>
        <v>N</v>
      </c>
      <c r="EZ107" s="1" t="str">
        <f>IF(OR(R103&amp;R104&amp;R105="WLW",R104&amp;R105="WW"),"Y","N")</f>
        <v>N</v>
      </c>
      <c r="FA107" s="1" t="str">
        <f>IF(M106="","",IF(EW107="S",1,FA106+1))</f>
        <v/>
      </c>
      <c r="FB107" s="14" t="str">
        <f ca="1">IF(FB106="Y","N",IF(M106="","",(IF(AND(F106&amp;F107="WW",OR(EW106&amp;EW107="SC",EW106&amp;EW107="CC")),"Y",IF(AND(F105&amp;F106&amp;F107="WLW",FQ107&lt;&gt;"B",OR(EW105&amp;EW106&amp;EW107="SCC",EW105&amp;EW106&amp;EW107="CCC")),"Y","N")))))</f>
        <v/>
      </c>
      <c r="FC107" s="1" t="str">
        <f ca="1">IF(FC106="Y","N",IF(M106="","",IF(AND(K106&amp;K107="WW",OR(EW106&amp;EW107="SC",EW106&amp;EW107="CC")),"Y",IF(AND(K105&amp;K106&amp;K107="WLW",FS107&lt;&gt;"B",OR(EW105&amp;EW106&amp;EW107="SCC",EW105&amp;EW106&amp;EW107="CCC")),"Y","N"))))</f>
        <v/>
      </c>
      <c r="FD107" s="1" t="str">
        <f ca="1">IF(FD106="Y","N",IF(M106="","",IF(AND(R106&amp;R107="WW",OR(EW106&amp;EW107="SC",EW106&amp;EW107="CC")),"Y",IF(AND(R105&amp;R106&amp;R107="WLW",FU107&lt;&gt;"B",OR(EW105&amp;EW106&amp;EW107="SCC",EW105&amp;EW106&amp;EW107="CCC")),"Y","N"))))</f>
        <v/>
      </c>
      <c r="FE107" s="1" t="str">
        <f>IF(M106="","",IF(AND(S107&lt;0,FA107&gt;2,S107&gt;=(2-FA107)),"R","N"))</f>
        <v/>
      </c>
      <c r="FF107" s="1" t="str">
        <f>IF(M106="","",IF(DS107="B",IF(M106="P",FU107,""),IF(M106="B",FU107,"")))</f>
        <v/>
      </c>
      <c r="FG107" s="1" t="str">
        <f>IF(M106="","",IF(DS107="B",IF(M106="B",FU107,""),IF(M106="P",FU107,"")))</f>
        <v/>
      </c>
      <c r="FH107" s="1" t="str">
        <f>IF(M107="P",IF(FH106="",1,FH106+1),"")</f>
        <v/>
      </c>
      <c r="FI107" s="1" t="str">
        <f>IF(M107="B",IF(FI106="",1,FI106+1),"")</f>
        <v/>
      </c>
      <c r="FJ107" s="1" t="str">
        <f t="shared" si="92"/>
        <v>00000</v>
      </c>
      <c r="FK107" s="1" t="str">
        <f t="shared" si="93"/>
        <v>00000</v>
      </c>
      <c r="FL107" s="1" t="str">
        <f t="shared" si="94"/>
        <v>000000</v>
      </c>
      <c r="FM107" s="1" t="str">
        <f t="shared" si="95"/>
        <v>000000</v>
      </c>
      <c r="FN107" s="1" t="str">
        <f t="shared" si="96"/>
        <v>B</v>
      </c>
      <c r="FO107" s="1" t="str">
        <f t="shared" si="161"/>
        <v>B</v>
      </c>
      <c r="FP107" s="1" t="str">
        <f>IF(DW106="",DX106,DW106)&amp;F106</f>
        <v/>
      </c>
      <c r="FQ107" s="1">
        <f t="shared" ca="1" si="162"/>
        <v>0</v>
      </c>
      <c r="FR107" s="1" t="str">
        <f ca="1">IF(DY106="",DZ106,DY106)&amp;K106</f>
        <v/>
      </c>
      <c r="FS107" s="1">
        <f t="shared" ca="1" si="163"/>
        <v>0</v>
      </c>
      <c r="FT107" s="1" t="str">
        <f>IF(EA106="",EB106,EA106)&amp;R106</f>
        <v/>
      </c>
      <c r="FU107" s="1">
        <f t="shared" ca="1" si="164"/>
        <v>0</v>
      </c>
      <c r="FV107" s="1" t="str">
        <f t="shared" ca="1" si="165"/>
        <v>0</v>
      </c>
      <c r="FW107" s="1" t="str">
        <f t="shared" ca="1" si="166"/>
        <v>0</v>
      </c>
      <c r="FX107" s="1" t="str">
        <f t="shared" ca="1" si="167"/>
        <v>0</v>
      </c>
      <c r="GA107" s="1">
        <f>General!A105</f>
        <v>0</v>
      </c>
      <c r="GB107" s="1">
        <f>General!B105</f>
        <v>0</v>
      </c>
      <c r="GC107" s="1">
        <f>General!C105</f>
        <v>0</v>
      </c>
      <c r="GD107" s="1">
        <f>General!D105</f>
        <v>0</v>
      </c>
      <c r="GF107" s="1" t="str">
        <f>General!F105</f>
        <v>WLWLWL</v>
      </c>
      <c r="GG107" s="1">
        <f>General!G105</f>
        <v>-1</v>
      </c>
    </row>
    <row r="108" spans="1:189" ht="15.75" thickBot="1">
      <c r="A108" s="1">
        <v>99</v>
      </c>
      <c r="B108" s="9" t="str">
        <f>IF(M107="","",IF(EC108=ED108,"NB",IF(EC108&gt;ED108,"P"&amp;(EC108-ED108),"B"&amp;(ED108-EC108))))</f>
        <v/>
      </c>
      <c r="C108" s="49" t="str">
        <f t="shared" ca="1" si="98"/>
        <v/>
      </c>
      <c r="D108" s="44" t="str">
        <f t="shared" si="107"/>
        <v/>
      </c>
      <c r="E108" s="45" t="str">
        <f t="shared" si="108"/>
        <v/>
      </c>
      <c r="F108" s="8" t="str">
        <f>IF(M108="","",IF(M108="P",IF(D108="","L","W"),IF(E108="","L","W")))</f>
        <v/>
      </c>
      <c r="H108" s="52"/>
      <c r="I108" s="44"/>
      <c r="J108" s="25" t="str">
        <f t="shared" si="109"/>
        <v/>
      </c>
      <c r="K108" s="13" t="str">
        <f t="shared" ca="1" si="110"/>
        <v/>
      </c>
      <c r="L108" s="30"/>
      <c r="M108" s="16"/>
      <c r="O108" s="9" t="str">
        <f>IF(M107="","",VLOOKUP(CZ108,General!U:V,2,FALSE))</f>
        <v/>
      </c>
      <c r="P108" s="12" t="str">
        <f>IF(M107="","",IF(W108="P",FU108,""))</f>
        <v/>
      </c>
      <c r="Q108" s="25" t="str">
        <f>IF(M107="","",IF(W108="B",FU108,""))</f>
        <v/>
      </c>
      <c r="R108" s="43" t="str">
        <f t="shared" si="111"/>
        <v/>
      </c>
      <c r="S108" s="43">
        <f t="shared" ca="1" si="112"/>
        <v>-1</v>
      </c>
      <c r="T108" s="56" t="str">
        <f>IF(M107="","",IF(EW108="S","",IF(S108&gt;=0,S108,IF(FE108="R",S108,""))))</f>
        <v/>
      </c>
      <c r="U108" s="43" t="str">
        <f>IF(M108="","",IF(T108="",SUM($T$5:$T108)+S108,SUM($T$5:$T108)))</f>
        <v/>
      </c>
      <c r="V108" s="67" t="str">
        <f t="shared" si="175"/>
        <v/>
      </c>
      <c r="W108" s="80" t="str" cm="1">
        <f t="array" aca="1" ref="W108" ca="1">IF(M107="","",INDIRECT(CZ108&amp; CR108))</f>
        <v/>
      </c>
      <c r="X108" s="72" t="str" cm="1">
        <f t="array" aca="1" ref="X108" ca="1">IF(M107="","",INDIRECT(VLOOKUP(CZ108,General!R:T,3,FALSE) &amp; CR108))</f>
        <v/>
      </c>
      <c r="Y108" s="80" t="str">
        <f>IF(M107="","",FN108)</f>
        <v/>
      </c>
      <c r="Z108" s="70" t="str">
        <f t="shared" si="113"/>
        <v/>
      </c>
      <c r="AA108" s="81" t="str">
        <f>IF(M108="","",IF(EE107+EF108&gt;=10,10,IF(EE107+EF108&lt;=-10,-10,EE107+EF108)))</f>
        <v/>
      </c>
      <c r="AB108" s="80" t="str">
        <f>IF(M107="","",IF(FN108="B","P","B"))</f>
        <v/>
      </c>
      <c r="AC108" s="70" t="str">
        <f t="shared" si="114"/>
        <v/>
      </c>
      <c r="AD108" s="81" t="str">
        <f>IF(M108="","",IF(AD107+EG108&gt;=10,10,IF(AD107+EG108&lt;=-10,-10,AD107+EG108)))</f>
        <v/>
      </c>
      <c r="AE108" s="80" t="str">
        <f>IF(M107="","",FO108)</f>
        <v/>
      </c>
      <c r="AF108" s="70" t="str">
        <f t="shared" si="115"/>
        <v/>
      </c>
      <c r="AG108" s="81" t="str">
        <f>IF(M108="","",IF(AG107+EH108&gt;=10,10,IF(AG107+EH108&lt;=-10,-10,AG107+EH108)))</f>
        <v/>
      </c>
      <c r="AH108" s="80" t="str">
        <f>IF(M107="","",IF(FO108="B","P","B"))</f>
        <v/>
      </c>
      <c r="AI108" s="70" t="str">
        <f t="shared" si="116"/>
        <v/>
      </c>
      <c r="AJ108" s="81" t="str">
        <f>IF(M108="","",IF(AJ107+EI108&gt;=10,10,IF(AJ107+EI108&lt;=-10,-10,AJ107+EI108)))</f>
        <v/>
      </c>
      <c r="AK108" s="80" t="str">
        <f t="shared" si="168"/>
        <v/>
      </c>
      <c r="AL108" s="70" t="str">
        <f t="shared" si="117"/>
        <v/>
      </c>
      <c r="AM108" s="81" t="str">
        <f>IF(M108="","",IF(AM107+EJ108&gt;=10,10,IF(AM107+EJ108&lt;=-10,-10,AM107+EJ108)))</f>
        <v/>
      </c>
      <c r="AN108" s="80" t="str">
        <f t="shared" si="118"/>
        <v/>
      </c>
      <c r="AO108" s="70" t="str">
        <f t="shared" si="119"/>
        <v/>
      </c>
      <c r="AP108" s="81" t="str">
        <f>IF(M108="","",IF(AP107+EK108&gt;=10,10,IF(AP107+EK108&lt;=-10,-10,AP107+EK108)))</f>
        <v/>
      </c>
      <c r="AQ108" s="80" t="str">
        <f t="shared" si="120"/>
        <v/>
      </c>
      <c r="AR108" s="70" t="str">
        <f t="shared" si="121"/>
        <v/>
      </c>
      <c r="AS108" s="81" t="str">
        <f>IF(M108="","",IF(AS107+EL108&gt;=10,10,IF(AS107+EL108&lt;=-10,-10,AS107+EL108)))</f>
        <v/>
      </c>
      <c r="AT108" s="80" t="str">
        <f t="shared" si="122"/>
        <v/>
      </c>
      <c r="AU108" s="70" t="str">
        <f t="shared" si="123"/>
        <v/>
      </c>
      <c r="AV108" s="81" t="str">
        <f>IF(M108="","",IF(AV107+EM108&gt;=10,10,IF(AV107+EM108&lt;=-10,-10,AV107+EM108)))</f>
        <v/>
      </c>
      <c r="AW108" s="80" t="str">
        <f t="shared" si="124"/>
        <v/>
      </c>
      <c r="AX108" s="70" t="str">
        <f t="shared" si="125"/>
        <v/>
      </c>
      <c r="AY108" s="81" t="str">
        <f>IF(M108="","",IF(AY107+EN108&gt;=10,10,IF(AY107+EN108&lt;=-10,-10,AY107+EN108)))</f>
        <v/>
      </c>
      <c r="AZ108" s="80" t="str">
        <f t="shared" si="126"/>
        <v/>
      </c>
      <c r="BA108" s="70" t="str">
        <f t="shared" si="127"/>
        <v/>
      </c>
      <c r="BB108" s="81" t="str">
        <f>IF(M108="","",IF(BB107+EO108&gt;=10,10,IF(BB107+EO108&lt;=-10,-10,BB107+EO108)))</f>
        <v/>
      </c>
      <c r="BC108" s="80" t="str">
        <f t="shared" si="128"/>
        <v/>
      </c>
      <c r="BD108" s="70" t="str">
        <f t="shared" si="129"/>
        <v/>
      </c>
      <c r="BE108" s="81" t="str">
        <f>IF(M108="","",IF(BE107+EP108&gt;=10,10,IF(BE107+EP108&lt;=-10,-10,BE107+EP108)))</f>
        <v/>
      </c>
      <c r="BF108" s="80" t="str">
        <f t="shared" si="130"/>
        <v/>
      </c>
      <c r="BG108" s="70" t="str">
        <f t="shared" si="131"/>
        <v/>
      </c>
      <c r="BH108" s="81" t="str">
        <f>IF(M108="","",IF(BH107+EQ108&gt;=10,10,IF(BH107+EQ108&lt;=-10,-10,BH107+EQ108)))</f>
        <v/>
      </c>
      <c r="BI108" s="80" t="str">
        <f t="shared" si="132"/>
        <v/>
      </c>
      <c r="BJ108" s="70" t="str">
        <f t="shared" si="133"/>
        <v/>
      </c>
      <c r="BK108" s="81" t="str">
        <f>IF(M108="","",IF(BK107+ER108&gt;=10,10,IF(BK107+ER108&lt;=-10,-10,BK107+ER108)))</f>
        <v/>
      </c>
      <c r="BL108" s="80" t="str">
        <f t="shared" si="134"/>
        <v/>
      </c>
      <c r="BM108" s="70" t="str">
        <f t="shared" si="135"/>
        <v/>
      </c>
      <c r="BN108" s="81" t="str">
        <f>IF(M108="","",IF(BN107+ES108&gt;=10,10,IF(BN107+ES108&lt;=-10,-10,BN107+ES108)))</f>
        <v/>
      </c>
      <c r="BO108" s="80" t="str">
        <f t="shared" si="136"/>
        <v/>
      </c>
      <c r="BP108" s="70" t="str">
        <f t="shared" si="137"/>
        <v/>
      </c>
      <c r="BQ108" s="81" t="str">
        <f>IF(M108="","",IF(BQ107+ET108&gt;=10,10,IF(BQ107+ET108&lt;=-10,-10,BQ107+ET108)))</f>
        <v/>
      </c>
      <c r="BR108" s="80" t="str">
        <f t="shared" si="138"/>
        <v/>
      </c>
      <c r="BS108" s="70" t="str">
        <f t="shared" si="139"/>
        <v/>
      </c>
      <c r="BT108" s="81" t="str">
        <f>IF(M108="","",IF(BT107+EU108&gt;=10,10,IF(BT107+EU108&lt;=-10,-10,BT107+EU108)))</f>
        <v/>
      </c>
      <c r="BU108" s="80" t="str">
        <f t="shared" si="140"/>
        <v/>
      </c>
      <c r="BV108" s="70" t="str">
        <f t="shared" si="141"/>
        <v/>
      </c>
      <c r="BW108" s="81" t="str">
        <f>IF(M108="","",IF(BW107+EV108&gt;=10,10,IF(BW107+EV108&lt;=-10,-10,BW107+EV108)))</f>
        <v/>
      </c>
      <c r="BX108" s="70">
        <f t="shared" si="142"/>
        <v>0</v>
      </c>
      <c r="BY108" s="70">
        <f t="shared" si="143"/>
        <v>0</v>
      </c>
      <c r="BZ108" s="72"/>
      <c r="CA108" s="80" t="str">
        <f t="shared" si="144"/>
        <v/>
      </c>
      <c r="CB108" s="70" t="str">
        <f t="shared" si="145"/>
        <v/>
      </c>
      <c r="CC108" s="70" t="str">
        <f t="shared" si="146"/>
        <v/>
      </c>
      <c r="CD108" s="70" t="str">
        <f t="shared" si="147"/>
        <v/>
      </c>
      <c r="CE108" s="70" t="str">
        <f t="shared" si="148"/>
        <v/>
      </c>
      <c r="CF108" s="70" t="str">
        <f t="shared" si="149"/>
        <v/>
      </c>
      <c r="CG108" s="70" t="str">
        <f t="shared" si="150"/>
        <v/>
      </c>
      <c r="CH108" s="70" t="str">
        <f t="shared" si="151"/>
        <v/>
      </c>
      <c r="CI108" s="70" t="str">
        <f t="shared" si="152"/>
        <v/>
      </c>
      <c r="CJ108" s="70" t="str">
        <f t="shared" si="153"/>
        <v/>
      </c>
      <c r="CK108" s="70" t="str">
        <f t="shared" si="154"/>
        <v/>
      </c>
      <c r="CL108" s="70" t="str">
        <f t="shared" si="155"/>
        <v/>
      </c>
      <c r="CM108" s="70" t="str">
        <f t="shared" si="156"/>
        <v/>
      </c>
      <c r="CN108" s="70" t="str">
        <f t="shared" si="157"/>
        <v/>
      </c>
      <c r="CO108" s="70" t="str">
        <f t="shared" si="158"/>
        <v/>
      </c>
      <c r="CP108" s="70" t="str">
        <f t="shared" si="159"/>
        <v/>
      </c>
      <c r="CQ108" s="72" t="str">
        <f t="shared" si="160"/>
        <v/>
      </c>
      <c r="CR108" s="9">
        <v>108</v>
      </c>
      <c r="CS108" s="32">
        <f t="shared" si="174"/>
        <v>103</v>
      </c>
      <c r="CT108" s="9" t="str" cm="1">
        <f t="array" ref="CT108">IFERROR(INDEX($CA$4:$CQ$4,_xlfn.AGGREGATE(15,6,COLUMN($CA$4:$CQ$4)-COLUMN($BZ$1)/($CA$108:$CQ$108=MAX($CA$108:$CQ$108)),COLUMNS(CQ$4:$CQ4))),"")</f>
        <v/>
      </c>
      <c r="CU108" s="4" t="str" cm="1">
        <f t="array" ref="CU108">IFERROR(INDEX($CA$4:$CQ$4,_xlfn.AGGREGATE(15,6,COLUMN($CA$4:$CQ$4)-COLUMN($BZ$1)/($CA$108:$CQ$108=MAX($CA$108:$CQ$108)),COLUMNS($CQ$4:CR4))),"")</f>
        <v/>
      </c>
      <c r="CV108" s="4" t="str" cm="1">
        <f t="array" ref="CV108">IFERROR(INDEX($CA$4:$CQ$4,_xlfn.AGGREGATE(15,6,COLUMN($CA$4:$CQ$4)-COLUMN($BZ$1)/($CA$108:$CQ$108=MAX($CA$108:$CQ$108)),COLUMNS($CQ$4:CS4))),"")</f>
        <v/>
      </c>
      <c r="CW108" s="8" t="str" cm="1">
        <f t="array" ref="CW108">IFERROR(INDEX($CA$4:$CQ$4,_xlfn.AGGREGATE(15,6,COLUMN($CA$4:$CQ$4)-COLUMN($BZ$1)/($CA$108:$CQ$108=MAX($CA$108:$CQ$108)),COLUMNS($CQ$4:CT4))),"")</f>
        <v/>
      </c>
      <c r="CX108" s="106" t="str">
        <f t="shared" ca="1" si="169"/>
        <v/>
      </c>
      <c r="CY108" s="4" t="str">
        <f t="shared" ca="1" si="170"/>
        <v>R</v>
      </c>
      <c r="CZ108" s="4" t="str">
        <f t="shared" ca="1" si="173"/>
        <v/>
      </c>
      <c r="DA108" s="8"/>
      <c r="DB108" s="9" t="str">
        <f>IFERROR(VLOOKUP(CT108,General!R:S,2,FALSE),"")</f>
        <v/>
      </c>
      <c r="DC108" s="4" t="str">
        <f>IFERROR(VLOOKUP(CU108,General!R:S,2,FALSE),"")</f>
        <v/>
      </c>
      <c r="DD108" s="4" t="str">
        <f>IFERROR(VLOOKUP(CV108,General!R:S,2,FALSE),"")</f>
        <v/>
      </c>
      <c r="DE108" s="8" t="str">
        <f>IFERROR(VLOOKUP(CW108,General!R:S,2,FALSE),"")</f>
        <v/>
      </c>
      <c r="DF108" s="9">
        <f ca="1">IF(CT108="",-1,COUNTIF(INDIRECT(DB108&amp;$CR$10):INDIRECT(DB108&amp;CR108),"Y"))</f>
        <v>-1</v>
      </c>
      <c r="DG108" s="4">
        <f ca="1">IF(CU108="",-1,COUNTIF(INDIRECT(DC108&amp;$CR$10):INDIRECT(DC108&amp;CR108),"Y"))</f>
        <v>-1</v>
      </c>
      <c r="DH108" s="4">
        <f ca="1">IF(CV108="",-1,COUNTIF(INDIRECT(DD108&amp;$CR$10):INDIRECT(DD108&amp;CR108),"Y"))</f>
        <v>-1</v>
      </c>
      <c r="DI108" s="32">
        <f ca="1">IF(CW108="",-1,COUNTIF(INDIRECT(DE108&amp;$CR$10):INDIRECT(DE108&amp;CR108),"Y"))</f>
        <v>-1</v>
      </c>
      <c r="DJ108" s="9" t="str" cm="1">
        <f t="array" aca="1" ref="DJ108" ca="1">IFERROR(INDEX($CT$108:$CW$108,_xlfn.AGGREGATE(15,6,COLUMN($CT$108:$CW$108)-COLUMN($CS$108)/($DF$108:$DI$108=MAX($DF$108:$DI$108)),COLUMNS($CT$108:CT108))),"")</f>
        <v/>
      </c>
      <c r="DK108" s="9" t="str" cm="1">
        <f t="array" aca="1" ref="DK108" ca="1">IFERROR(INDEX($CT$108:$CW$108,_xlfn.AGGREGATE(15,6,COLUMN($CT$108:$CW$108)-COLUMN($CS$108)/($DF$108:$DI$108=MAX($DF$108:$DI$108)),COLUMNS($CT$108:CU108))),"")</f>
        <v/>
      </c>
      <c r="DL108" s="9" t="str" cm="1">
        <f t="array" aca="1" ref="DL108" ca="1">IFERROR(INDEX($CT$108:$CW$108,_xlfn.AGGREGATE(15,6,COLUMN($CT$108:$CW$108)-COLUMN($CS$108)/($DF$108:$DI$108=MAX($DF$108:$DI$108)),COLUMNS($CT$108:CV108))),"")</f>
        <v/>
      </c>
      <c r="DM108" s="9" t="str" cm="1">
        <f t="array" aca="1" ref="DM108" ca="1">IFERROR(INDEX($CT$108:$CW$108,_xlfn.AGGREGATE(15,6,COLUMN($CT$108:$CW$108)-COLUMN($CS$108)/($DF$108:$DI$108=MAX($DF$108:$DI$108)),COLUMNS($CT$108:CW108))),"")</f>
        <v/>
      </c>
      <c r="DN108" s="117">
        <f t="shared" ca="1" si="171"/>
        <v>4</v>
      </c>
      <c r="DO108" s="32">
        <f t="shared" ca="1" si="172"/>
        <v>0</v>
      </c>
      <c r="DP108" s="8" t="str">
        <f t="shared" ca="1" si="179"/>
        <v/>
      </c>
      <c r="DQ108" s="9" t="str">
        <f t="shared" ca="1" si="102"/>
        <v>T</v>
      </c>
      <c r="DR108" s="4" t="str">
        <f t="shared" ca="1" si="103"/>
        <v>T</v>
      </c>
      <c r="DS108" s="4" t="str">
        <f t="shared" ca="1" si="104"/>
        <v>C</v>
      </c>
      <c r="DT108" s="4" t="str">
        <f t="shared" si="176"/>
        <v/>
      </c>
      <c r="DU108" s="4" t="str">
        <f t="shared" ca="1" si="177"/>
        <v/>
      </c>
      <c r="DV108" s="4" t="str">
        <f t="shared" si="178"/>
        <v/>
      </c>
      <c r="DW108" s="1" t="str">
        <f>IF(M107="","",IF(DQ108="B",IF(M107="P",FQ108,""),IF(M106="B",FQ108,"")))</f>
        <v/>
      </c>
      <c r="DX108" s="1" t="str">
        <f>IF(M107="","",IF(DQ108="B",IF(M107="B",FQ108,""),IF(M106="P",FQ108,"")))</f>
        <v/>
      </c>
      <c r="DY108" s="1" t="str">
        <f>IF(M107="","",IF(DR108="C",IF(M107="B",FS108,""),IF(M106="B",FS108,"")))</f>
        <v/>
      </c>
      <c r="DZ108" s="1" t="str">
        <f>IF(M107="","",IF(DR108="C",IF(M107="P",FS108,""),IF(M106="P",FS108,"")))</f>
        <v/>
      </c>
      <c r="EA108" s="1" t="str">
        <f>IF(M107="","",IF(AND(DW108="L5",DZ108="L5",FG108=""),"L0",FF108))</f>
        <v/>
      </c>
      <c r="EB108" s="1" t="str">
        <f>IF(M107="","",IF(AND(DX108="L5",DZ108="L5",FF108=""),"L0",FG108))</f>
        <v/>
      </c>
      <c r="EC108" s="1">
        <f>IF(D108="",0,IF(OR(D108="B",D108="XB"),1,INT(RIGHT(D108))))+IF(I108="",0,IF(OR(I108="B",I108="XB"),1,INT(RIGHT(I108))))+IF(P108="",0,IF(OR(P108="B",P108="XB"),1,INT(RIGHT(P108))))</f>
        <v>0</v>
      </c>
      <c r="ED108" s="1">
        <f>IF(E108="",0,IF(OR(E108="B",E108="XB"),1,INT(RIGHT(E108))))+IF(J108="",0,IF(OR(J108="B",J108="XB"),1,INT(RIGHT(J108))))+IF(Q108="",0,IF(OR(Q108="B",Q108="XB"),1,INT(RIGHT(Q108))))</f>
        <v>0</v>
      </c>
      <c r="EE108" s="9" t="str">
        <f>IF(M108="","",IF(EE107+EF108&gt;=10,10,IF(EE107+EF108&lt;=-10,-10,EE107+EF108)))</f>
        <v/>
      </c>
      <c r="EF108" s="4">
        <f>IF(Z108="",0,IFERROR(VLOOKUP(Z103&amp;Z104&amp;Z105&amp;Z106&amp;Z107&amp;Z108,General!I:J,2,FALSE),0))</f>
        <v>0</v>
      </c>
      <c r="EG108" s="4">
        <f>IF(AC108="",0,IFERROR(VLOOKUP(AC103&amp;AC104&amp;AC105&amp;AC106&amp;AC107&amp;AC108,General!I:J,2,FALSE),0))</f>
        <v>0</v>
      </c>
      <c r="EH108" s="4">
        <f>IF(AF108="",0,IFERROR(VLOOKUP(AF103&amp;AF104&amp;AF105&amp;AF106&amp;AF107&amp;AF108,General!I:J,2,FALSE),0))</f>
        <v>0</v>
      </c>
      <c r="EI108" s="4">
        <f>IF(AI108="",0,IFERROR(VLOOKUP(AI103&amp;AI104&amp;AI105&amp;AI106&amp;AI107&amp;AI108,General!I:J,2,FALSE),0))</f>
        <v>0</v>
      </c>
      <c r="EJ108" s="4">
        <f>IF(AL108="",0,IFERROR(VLOOKUP(AL103&amp;AL104&amp;AL105&amp;AL106&amp;AL107&amp;AL108,General!I:J,2,FALSE),0))</f>
        <v>0</v>
      </c>
      <c r="EK108" s="4">
        <f>IF(AO108="",0,IFERROR(VLOOKUP(AO103&amp;AO104&amp;AO105&amp;AO106&amp;AO107&amp;AO108,General!I:J,2,FALSE),0))</f>
        <v>0</v>
      </c>
      <c r="EL108" s="4">
        <f>IF(AR108="",0,IFERROR(VLOOKUP(AR103&amp;AR104&amp;AR105&amp;AR106&amp;AR107&amp;AR108,General!I:J,2,FALSE),0))</f>
        <v>0</v>
      </c>
      <c r="EM108" s="4">
        <f>IF(AU108="",0,IFERROR(VLOOKUP(AU103&amp;AU104&amp;AU105&amp;AU106&amp;AU107&amp;AU108,General!I:J,2,FALSE),0))</f>
        <v>0</v>
      </c>
      <c r="EN108" s="4">
        <f>IF(AX108="",0,IFERROR(VLOOKUP(AX103&amp;AX104&amp;AX105&amp;AX106&amp;AX107&amp;AX108,General!I:J,2,FALSE),0))</f>
        <v>0</v>
      </c>
      <c r="EO108" s="4">
        <f>IF(BA108="",0,IFERROR(VLOOKUP(BA103&amp;BA104&amp;BA105&amp;BA106&amp;BA107&amp;BA108,General!I:J,2,FALSE),0))</f>
        <v>0</v>
      </c>
      <c r="EP108" s="4">
        <f>IF(BD108="",0,IFERROR(VLOOKUP(BD103&amp;BD104&amp;BD105&amp;BD106&amp;BD107&amp;BD108,General!I:J,2,FALSE),0))</f>
        <v>0</v>
      </c>
      <c r="EQ108" s="4">
        <f>IF(BG108="",0,IFERROR(VLOOKUP(BG103&amp;BG104&amp;BG105&amp;BG106&amp;BG107&amp;BG108,General!I:J,2,FALSE),0))</f>
        <v>0</v>
      </c>
      <c r="ER108" s="4">
        <f>IF(BJ108="",0,IFERROR(VLOOKUP(BJ103&amp;BJ104&amp;BJ105&amp;BJ106&amp;BJ107&amp;BJ108,General!I:J,2,FALSE),0))</f>
        <v>0</v>
      </c>
      <c r="ES108" s="4">
        <f>IF(BM108="",0,IFERROR(VLOOKUP(BM103&amp;BM104&amp;BM105&amp;BM106&amp;BM107&amp;BM108,General!I:J,2,FALSE),0))</f>
        <v>0</v>
      </c>
      <c r="ET108" s="4">
        <f>IF(BP108="",0,IFERROR(VLOOKUP(BP103&amp;BP104&amp;BP105&amp;BP106&amp;BP107&amp;BP108,General!I:J,2,FALSE),0))</f>
        <v>0</v>
      </c>
      <c r="EU108" s="4">
        <f>IF(BS108="",0,IFERROR(VLOOKUP(BS103&amp;BS104&amp;BS105&amp;BS106&amp;BS107&amp;BS108,General!I:J,2,FALSE),0))</f>
        <v>0</v>
      </c>
      <c r="EV108" s="8">
        <f>IF(BV108="",0,IFERROR(VLOOKUP(BV103&amp;BV104&amp;BV105&amp;BV106&amp;BV107&amp;BV108,General!I:J,2,FALSE),0))</f>
        <v>0</v>
      </c>
      <c r="EW108" s="1" t="str">
        <f>IF(M107="","",IF(FE107="R","S",IF(EW107="S","C",IF(S107&gt;=0,"S","C"))))</f>
        <v/>
      </c>
      <c r="EX108" s="1" t="str">
        <f>IF(OR(F104&amp;F105&amp;F106="WLW",F105&amp;F106="WW"),"Y","N")</f>
        <v>N</v>
      </c>
      <c r="EY108" s="1" t="str">
        <f ca="1">IF(OR(K104&amp;K105&amp;K106="WLW",K105&amp;K106="WW"),"Y","N")</f>
        <v>N</v>
      </c>
      <c r="EZ108" s="1" t="str">
        <f>IF(OR(R104&amp;R105&amp;R106="WLW",R105&amp;R106="WW"),"Y","N")</f>
        <v>N</v>
      </c>
      <c r="FA108" s="1" t="str">
        <f>IF(M107="","",IF(EW108="S",1,FA107+1))</f>
        <v/>
      </c>
      <c r="FB108" s="14" t="str">
        <f ca="1">IF(FB107="Y","N",IF(M107="","",(IF(AND(F107&amp;F108="WW",OR(EW107&amp;EW108="SC",EW107&amp;EW108="CC")),"Y",IF(AND(F106&amp;F107&amp;F108="WLW",FQ108&lt;&gt;"B",OR(EW106&amp;EW107&amp;EW108="SCC",EW106&amp;EW107&amp;EW108="CCC")),"Y","N")))))</f>
        <v/>
      </c>
      <c r="FC108" s="1" t="str">
        <f ca="1">IF(FC107="Y","N",IF(M107="","",IF(AND(K107&amp;K108="WW",OR(EW107&amp;EW108="SC",EW107&amp;EW108="CC")),"Y",IF(AND(K106&amp;K107&amp;K108="WLW",FS108&lt;&gt;"B",OR(EW106&amp;EW107&amp;EW108="SCC",EW106&amp;EW107&amp;EW108="CCC")),"Y","N"))))</f>
        <v/>
      </c>
      <c r="FD108" s="1" t="str">
        <f ca="1">IF(FD107="Y","N",IF(M107="","",IF(AND(R107&amp;R108="WW",OR(EW107&amp;EW108="SC",EW107&amp;EW108="CC")),"Y",IF(AND(R106&amp;R107&amp;R108="WLW",FU108&lt;&gt;"B",OR(EW106&amp;EW107&amp;EW108="SCC",EW106&amp;EW107&amp;EW108="CCC")),"Y","N"))))</f>
        <v/>
      </c>
      <c r="FE108" s="1" t="str">
        <f>IF(M107="","",IF(AND(S108&lt;0,FA108&gt;2,S108&gt;=(2-FA108)),"R","N"))</f>
        <v/>
      </c>
      <c r="FF108" s="1" t="str">
        <f>IF(M107="","",IF(DS108="B",IF(M107="P",FU108,""),IF(M107="B",FU108,"")))</f>
        <v/>
      </c>
      <c r="FG108" s="1" t="str">
        <f>IF(M107="","",IF(DS108="B",IF(M107="B",FU108,""),IF(M107="P",FU108,"")))</f>
        <v/>
      </c>
      <c r="FH108" s="1" t="str">
        <f>IF(M108="P",IF(FH107="",1,FH107+1),"")</f>
        <v/>
      </c>
      <c r="FI108" s="1" t="str">
        <f>IF(M108="B",IF(FI107="",1,FI107+1),"")</f>
        <v/>
      </c>
      <c r="FJ108" s="1" t="str">
        <f t="shared" si="92"/>
        <v>00000</v>
      </c>
      <c r="FK108" s="1" t="str">
        <f t="shared" si="93"/>
        <v>00000</v>
      </c>
      <c r="FL108" s="1" t="str">
        <f t="shared" si="94"/>
        <v>000000</v>
      </c>
      <c r="FM108" s="1" t="str">
        <f t="shared" si="95"/>
        <v>000000</v>
      </c>
      <c r="FN108" s="1" t="str">
        <f t="shared" si="96"/>
        <v>B</v>
      </c>
      <c r="FO108" s="1" t="str">
        <f t="shared" si="161"/>
        <v>B</v>
      </c>
      <c r="FP108" s="1" t="str">
        <f>IF(DW107="",DX107,DW107)&amp;F107</f>
        <v/>
      </c>
      <c r="FQ108" s="1">
        <f t="shared" ca="1" si="162"/>
        <v>0</v>
      </c>
      <c r="FR108" s="1" t="str">
        <f ca="1">IF(DY107="",DZ107,DY107)&amp;K107</f>
        <v/>
      </c>
      <c r="FS108" s="1">
        <f t="shared" ca="1" si="163"/>
        <v>0</v>
      </c>
      <c r="FT108" s="1" t="str">
        <f>IF(EA107="",EB107,EA107)&amp;R107</f>
        <v/>
      </c>
      <c r="FU108" s="1">
        <f t="shared" ca="1" si="164"/>
        <v>0</v>
      </c>
      <c r="FV108" s="1" t="str">
        <f t="shared" ca="1" si="165"/>
        <v>0</v>
      </c>
      <c r="FW108" s="1" t="str">
        <f t="shared" ca="1" si="166"/>
        <v>0</v>
      </c>
      <c r="FX108" s="1" t="str">
        <f t="shared" ca="1" si="167"/>
        <v>0</v>
      </c>
      <c r="GA108" s="1">
        <f>General!A106</f>
        <v>0</v>
      </c>
      <c r="GB108" s="1">
        <f>General!B106</f>
        <v>0</v>
      </c>
      <c r="GC108" s="1">
        <f>General!C106</f>
        <v>0</v>
      </c>
      <c r="GD108" s="1">
        <f>General!D106</f>
        <v>0</v>
      </c>
      <c r="GF108" s="1" t="str">
        <f>General!F106</f>
        <v>WLWLWW</v>
      </c>
      <c r="GG108" s="1">
        <f>General!G106</f>
        <v>3</v>
      </c>
    </row>
    <row r="109" spans="1:189" ht="15.75" thickBot="1">
      <c r="A109" s="1">
        <v>100</v>
      </c>
      <c r="B109" s="33" t="str">
        <f>IF(M108="","",IF(EC109=ED109,"NB",IF(EC109&gt;ED109,"P"&amp;(EC109-ED109),"B"&amp;(ED109-EC109))))</f>
        <v/>
      </c>
      <c r="C109" s="50" t="str">
        <f t="shared" ca="1" si="98"/>
        <v/>
      </c>
      <c r="D109" s="46" t="str">
        <f t="shared" si="107"/>
        <v/>
      </c>
      <c r="E109" s="47" t="str">
        <f t="shared" si="108"/>
        <v/>
      </c>
      <c r="F109" s="10" t="str">
        <f>IF(M109="","",IF(M109="P",IF(D109="","L","W"),IF(E109="","L","W")))</f>
        <v/>
      </c>
      <c r="H109" s="53"/>
      <c r="I109" s="46"/>
      <c r="J109" s="25" t="str">
        <f t="shared" si="109"/>
        <v/>
      </c>
      <c r="K109" s="13" t="str">
        <f t="shared" ca="1" si="110"/>
        <v/>
      </c>
      <c r="L109" s="30"/>
      <c r="M109" s="17"/>
      <c r="O109" s="9" t="str">
        <f>IF(M108="","",VLOOKUP(CZ109,General!U:V,2,FALSE))</f>
        <v/>
      </c>
      <c r="P109" s="12" t="str">
        <f>IF(M108="","",IF(W109="P",FU109,""))</f>
        <v/>
      </c>
      <c r="Q109" s="25" t="str">
        <f>IF(M108="","",IF(W109="B",FU109,""))</f>
        <v/>
      </c>
      <c r="R109" s="43" t="str">
        <f t="shared" si="111"/>
        <v/>
      </c>
      <c r="S109" s="43">
        <f t="shared" ca="1" si="112"/>
        <v>-1</v>
      </c>
      <c r="T109" s="57" t="str">
        <f>IF(M108="","",IF(EW109="S","",IF(S109&gt;=0,S109,IF(FE109="R",S109,""))))</f>
        <v/>
      </c>
      <c r="U109" s="43" t="str">
        <f>IF(M109="","",IF(T109="",SUM($T$5:$T109)+S109,SUM($T$5:$T109)))</f>
        <v/>
      </c>
      <c r="V109" s="68" t="str">
        <f t="shared" si="175"/>
        <v/>
      </c>
      <c r="W109" s="80" t="str" cm="1">
        <f t="array" aca="1" ref="W109" ca="1">IF(M108="","",INDIRECT(CZ109&amp; CR109))</f>
        <v/>
      </c>
      <c r="X109" s="72" t="str" cm="1">
        <f t="array" aca="1" ref="X109" ca="1">IF(M108="","",INDIRECT(VLOOKUP(CZ109,General!R:T,3,FALSE) &amp; CR109))</f>
        <v/>
      </c>
      <c r="Y109" s="80" t="str">
        <f>IF(M108="","",FN109)</f>
        <v/>
      </c>
      <c r="Z109" s="70" t="str">
        <f t="shared" si="113"/>
        <v/>
      </c>
      <c r="AA109" s="81" t="str">
        <f>IF(M109="","",IF(EE108+EF109&gt;=10,10,IF(EE108+EF109&lt;=-10,-10,EE108+EF109)))</f>
        <v/>
      </c>
      <c r="AB109" s="80" t="str">
        <f>IF(M108="","",IF(FN109="B","P","B"))</f>
        <v/>
      </c>
      <c r="AC109" s="70" t="str">
        <f t="shared" si="114"/>
        <v/>
      </c>
      <c r="AD109" s="81" t="str">
        <f>IF(M109="","",IF(AD108+EG109&gt;=10,10,IF(AD108+EG109&lt;=-10,-10,AD108+EG109)))</f>
        <v/>
      </c>
      <c r="AE109" s="80" t="str">
        <f>IF(M108="","",FO109)</f>
        <v/>
      </c>
      <c r="AF109" s="70" t="str">
        <f t="shared" si="115"/>
        <v/>
      </c>
      <c r="AG109" s="81" t="str">
        <f>IF(M109="","",IF(AG108+EH109&gt;=10,10,IF(AG108+EH109&lt;=-10,-10,AG108+EH109)))</f>
        <v/>
      </c>
      <c r="AH109" s="80" t="str">
        <f>IF(M108="","",IF(FO109="B","P","B"))</f>
        <v/>
      </c>
      <c r="AI109" s="70" t="str">
        <f t="shared" si="116"/>
        <v/>
      </c>
      <c r="AJ109" s="81" t="str">
        <f>IF(M109="","",IF(AJ108+EI109&gt;=10,10,IF(AJ108+EI109&lt;=-10,-10,AJ108+EI109)))</f>
        <v/>
      </c>
      <c r="AK109" s="80" t="str">
        <f t="shared" si="168"/>
        <v/>
      </c>
      <c r="AL109" s="70" t="str">
        <f t="shared" si="117"/>
        <v/>
      </c>
      <c r="AM109" s="81" t="str">
        <f>IF(M109="","",IF(AM108+EJ109&gt;=10,10,IF(AM108+EJ109&lt;=-10,-10,AM108+EJ109)))</f>
        <v/>
      </c>
      <c r="AN109" s="80" t="str">
        <f t="shared" si="118"/>
        <v/>
      </c>
      <c r="AO109" s="70" t="str">
        <f t="shared" si="119"/>
        <v/>
      </c>
      <c r="AP109" s="81" t="str">
        <f>IF(M109="","",IF(AP108+EK109&gt;=10,10,IF(AP108+EK109&lt;=-10,-10,AP108+EK109)))</f>
        <v/>
      </c>
      <c r="AQ109" s="80" t="str">
        <f t="shared" si="120"/>
        <v/>
      </c>
      <c r="AR109" s="70" t="str">
        <f t="shared" si="121"/>
        <v/>
      </c>
      <c r="AS109" s="81" t="str">
        <f>IF(M109="","",IF(AS108+EL109&gt;=10,10,IF(AS108+EL109&lt;=-10,-10,AS108+EL109)))</f>
        <v/>
      </c>
      <c r="AT109" s="80" t="str">
        <f t="shared" si="122"/>
        <v/>
      </c>
      <c r="AU109" s="70" t="str">
        <f t="shared" si="123"/>
        <v/>
      </c>
      <c r="AV109" s="81" t="str">
        <f>IF(M109="","",IF(AV108+EM109&gt;=10,10,IF(AV108+EM109&lt;=-10,-10,AV108+EM109)))</f>
        <v/>
      </c>
      <c r="AW109" s="80" t="str">
        <f t="shared" si="124"/>
        <v/>
      </c>
      <c r="AX109" s="70" t="str">
        <f t="shared" si="125"/>
        <v/>
      </c>
      <c r="AY109" s="81" t="str">
        <f>IF(M109="","",IF(AY108+EN109&gt;=10,10,IF(AY108+EN109&lt;=-10,-10,AY108+EN109)))</f>
        <v/>
      </c>
      <c r="AZ109" s="80" t="str">
        <f t="shared" si="126"/>
        <v/>
      </c>
      <c r="BA109" s="70" t="str">
        <f t="shared" si="127"/>
        <v/>
      </c>
      <c r="BB109" s="81" t="str">
        <f>IF(M109="","",IF(BB108+EO109&gt;=10,10,IF(BB108+EO109&lt;=-10,-10,BB108+EO109)))</f>
        <v/>
      </c>
      <c r="BC109" s="80" t="str">
        <f t="shared" si="128"/>
        <v/>
      </c>
      <c r="BD109" s="70" t="str">
        <f t="shared" si="129"/>
        <v/>
      </c>
      <c r="BE109" s="81" t="str">
        <f>IF(M109="","",IF(BE108+EP109&gt;=10,10,IF(BE108+EP109&lt;=-10,-10,BE108+EP109)))</f>
        <v/>
      </c>
      <c r="BF109" s="80" t="str">
        <f t="shared" si="130"/>
        <v/>
      </c>
      <c r="BG109" s="70" t="str">
        <f t="shared" si="131"/>
        <v/>
      </c>
      <c r="BH109" s="81" t="str">
        <f>IF(M109="","",IF(BH108+EQ109&gt;=10,10,IF(BH108+EQ109&lt;=-10,-10,BH108+EQ109)))</f>
        <v/>
      </c>
      <c r="BI109" s="80" t="str">
        <f t="shared" si="132"/>
        <v/>
      </c>
      <c r="BJ109" s="70" t="str">
        <f t="shared" si="133"/>
        <v/>
      </c>
      <c r="BK109" s="81" t="str">
        <f>IF(M109="","",IF(BK108+ER109&gt;=10,10,IF(BK108+ER109&lt;=-10,-10,BK108+ER109)))</f>
        <v/>
      </c>
      <c r="BL109" s="80" t="str">
        <f t="shared" si="134"/>
        <v/>
      </c>
      <c r="BM109" s="70" t="str">
        <f t="shared" si="135"/>
        <v/>
      </c>
      <c r="BN109" s="81" t="str">
        <f>IF(M109="","",IF(BN108+ES109&gt;=10,10,IF(BN108+ES109&lt;=-10,-10,BN108+ES109)))</f>
        <v/>
      </c>
      <c r="BO109" s="80" t="str">
        <f t="shared" si="136"/>
        <v/>
      </c>
      <c r="BP109" s="70" t="str">
        <f t="shared" si="137"/>
        <v/>
      </c>
      <c r="BQ109" s="81" t="str">
        <f>IF(M109="","",IF(BQ108+ET109&gt;=10,10,IF(BQ108+ET109&lt;=-10,-10,BQ108+ET109)))</f>
        <v/>
      </c>
      <c r="BR109" s="80" t="str">
        <f t="shared" si="138"/>
        <v/>
      </c>
      <c r="BS109" s="70" t="str">
        <f t="shared" si="139"/>
        <v/>
      </c>
      <c r="BT109" s="81" t="str">
        <f>IF(M109="","",IF(BT108+EU109&gt;=10,10,IF(BT108+EU109&lt;=-10,-10,BT108+EU109)))</f>
        <v/>
      </c>
      <c r="BU109" s="80" t="str">
        <f t="shared" si="140"/>
        <v/>
      </c>
      <c r="BV109" s="70" t="str">
        <f t="shared" si="141"/>
        <v/>
      </c>
      <c r="BW109" s="81" t="str">
        <f>IF(M109="","",IF(BW108+EV109&gt;=10,10,IF(BW108+EV109&lt;=-10,-10,BW108+EV109)))</f>
        <v/>
      </c>
      <c r="BX109" s="70">
        <f t="shared" si="142"/>
        <v>0</v>
      </c>
      <c r="BY109" s="70">
        <f t="shared" si="143"/>
        <v>0</v>
      </c>
      <c r="BZ109" s="72"/>
      <c r="CA109" s="80" t="str">
        <f t="shared" si="144"/>
        <v/>
      </c>
      <c r="CB109" s="70" t="str">
        <f t="shared" si="145"/>
        <v/>
      </c>
      <c r="CC109" s="70" t="str">
        <f t="shared" si="146"/>
        <v/>
      </c>
      <c r="CD109" s="70" t="str">
        <f t="shared" si="147"/>
        <v/>
      </c>
      <c r="CE109" s="70" t="str">
        <f t="shared" si="148"/>
        <v/>
      </c>
      <c r="CF109" s="70" t="str">
        <f t="shared" si="149"/>
        <v/>
      </c>
      <c r="CG109" s="70" t="str">
        <f t="shared" si="150"/>
        <v/>
      </c>
      <c r="CH109" s="70" t="str">
        <f t="shared" si="151"/>
        <v/>
      </c>
      <c r="CI109" s="70" t="str">
        <f t="shared" si="152"/>
        <v/>
      </c>
      <c r="CJ109" s="70" t="str">
        <f t="shared" si="153"/>
        <v/>
      </c>
      <c r="CK109" s="70" t="str">
        <f t="shared" si="154"/>
        <v/>
      </c>
      <c r="CL109" s="70" t="str">
        <f t="shared" si="155"/>
        <v/>
      </c>
      <c r="CM109" s="70" t="str">
        <f t="shared" si="156"/>
        <v/>
      </c>
      <c r="CN109" s="70" t="str">
        <f t="shared" si="157"/>
        <v/>
      </c>
      <c r="CO109" s="70" t="str">
        <f t="shared" si="158"/>
        <v/>
      </c>
      <c r="CP109" s="70" t="str">
        <f t="shared" si="159"/>
        <v/>
      </c>
      <c r="CQ109" s="72" t="str">
        <f t="shared" si="160"/>
        <v/>
      </c>
      <c r="CR109" s="33">
        <v>109</v>
      </c>
      <c r="CS109" s="69">
        <f t="shared" si="174"/>
        <v>104</v>
      </c>
      <c r="CT109" s="33" t="str" cm="1">
        <f t="array" ref="CT109">IFERROR(INDEX($CA$4:$CQ$4,_xlfn.AGGREGATE(15,6,COLUMN($CA$4:$CQ$4)-COLUMN($BZ$1)/($CA$109:$CQ$109=MAX($CA$109:$CQ$109)),COLUMNS(CQ$4:$CQ4))),"")</f>
        <v/>
      </c>
      <c r="CU109" s="5" t="str" cm="1">
        <f t="array" ref="CU109">IFERROR(INDEX($CA$4:$CQ$4,_xlfn.AGGREGATE(15,6,COLUMN($CA$4:$CQ$4)-COLUMN($BZ$1)/($CA$109:$CQ$109=MAX($CA$109:$CQ$109)),COLUMNS($CQ$4:CR4))),"")</f>
        <v/>
      </c>
      <c r="CV109" s="5" t="str" cm="1">
        <f t="array" ref="CV109">IFERROR(INDEX($CA$4:$CQ$4,_xlfn.AGGREGATE(15,6,COLUMN($CA$4:$CQ$4)-COLUMN($BZ$1)/($CA$109:$CQ$109=MAX($CA$109:$CQ$109)),COLUMNS($CQ$4:CS4))),"")</f>
        <v/>
      </c>
      <c r="CW109" s="10" t="str" cm="1">
        <f t="array" ref="CW109">IFERROR(INDEX($CA$4:$CQ$4,_xlfn.AGGREGATE(15,6,COLUMN($CA$4:$CQ$4)-COLUMN($BZ$1)/($CA$109:$CQ$109=MAX($CA$109:$CQ$109)),COLUMNS($CQ$4:CT4))),"")</f>
        <v/>
      </c>
      <c r="CX109" s="112" t="str">
        <f t="shared" ca="1" si="169"/>
        <v/>
      </c>
      <c r="CY109" s="5" t="str">
        <f t="shared" ca="1" si="170"/>
        <v>R</v>
      </c>
      <c r="CZ109" s="5" t="str">
        <f t="shared" ca="1" si="173"/>
        <v/>
      </c>
      <c r="DA109" s="10"/>
      <c r="DB109" s="33" t="str">
        <f>IFERROR(VLOOKUP(CT109,General!R:S,2,FALSE),"")</f>
        <v/>
      </c>
      <c r="DC109" s="5" t="str">
        <f>IFERROR(VLOOKUP(CU109,General!R:S,2,FALSE),"")</f>
        <v/>
      </c>
      <c r="DD109" s="5" t="str">
        <f>IFERROR(VLOOKUP(CV109,General!R:S,2,FALSE),"")</f>
        <v/>
      </c>
      <c r="DE109" s="10" t="str">
        <f>IFERROR(VLOOKUP(CW109,General!R:S,2,FALSE),"")</f>
        <v/>
      </c>
      <c r="DF109" s="33">
        <f ca="1">IF(CT109="",-1,COUNTIF(INDIRECT(DB109&amp;$CR$10):INDIRECT(DB109&amp;CR109),"Y"))</f>
        <v>-1</v>
      </c>
      <c r="DG109" s="5">
        <f ca="1">IF(CU109="",-1,COUNTIF(INDIRECT(DC109&amp;$CR$10):INDIRECT(DC109&amp;CR109),"Y"))</f>
        <v>-1</v>
      </c>
      <c r="DH109" s="5">
        <f ca="1">IF(CV109="",-1,COUNTIF(INDIRECT(DD109&amp;$CR$10):INDIRECT(DD109&amp;CR109),"Y"))</f>
        <v>-1</v>
      </c>
      <c r="DI109" s="69">
        <f ca="1">IF(CW109="",-1,COUNTIF(INDIRECT(DE109&amp;$CR$10):INDIRECT(DE109&amp;CR109),"Y"))</f>
        <v>-1</v>
      </c>
      <c r="DJ109" s="33" t="str" cm="1">
        <f t="array" aca="1" ref="DJ109" ca="1">IFERROR(INDEX($CT$109:$CW$109,_xlfn.AGGREGATE(15,6,COLUMN($CT$109:$CW$109)-COLUMN($CS$109)/($DF$109:$DI$109=MAX($DF$109:$DI$109)),COLUMNS($CT$109:CT109))),"")</f>
        <v/>
      </c>
      <c r="DK109" s="33" t="str" cm="1">
        <f t="array" aca="1" ref="DK109" ca="1">IFERROR(INDEX($CT$109:$CW$109,_xlfn.AGGREGATE(15,6,COLUMN($CT$109:$CW$109)-COLUMN($CS$109)/($DF$109:$DI$109=MAX($DF$109:$DI$109)),COLUMNS($CT$109:CU109))),"")</f>
        <v/>
      </c>
      <c r="DL109" s="33" t="str" cm="1">
        <f t="array" aca="1" ref="DL109" ca="1">IFERROR(INDEX($CT$109:$CW$109,_xlfn.AGGREGATE(15,6,COLUMN($CT$109:$CW$109)-COLUMN($CS$109)/($DF$109:$DI$109=MAX($DF$109:$DI$109)),COLUMNS($CT$109:CV109))),"")</f>
        <v/>
      </c>
      <c r="DM109" s="33" t="str" cm="1">
        <f t="array" aca="1" ref="DM109" ca="1">IFERROR(INDEX($CT$109:$CW$109,_xlfn.AGGREGATE(15,6,COLUMN($CT$109:$CW$109)-COLUMN($CS$109)/($DF$109:$DI$109=MAX($DF$109:$DI$109)),COLUMNS($CT$109:CW109))),"")</f>
        <v/>
      </c>
      <c r="DN109" s="118">
        <f t="shared" ca="1" si="171"/>
        <v>4</v>
      </c>
      <c r="DO109" s="69">
        <f t="shared" ca="1" si="172"/>
        <v>0</v>
      </c>
      <c r="DP109" s="10" t="str">
        <f t="shared" ca="1" si="179"/>
        <v/>
      </c>
      <c r="DQ109" s="9" t="str">
        <f t="shared" ca="1" si="102"/>
        <v>T</v>
      </c>
      <c r="DR109" s="4" t="str">
        <f t="shared" ca="1" si="103"/>
        <v>T</v>
      </c>
      <c r="DS109" s="4" t="str">
        <f t="shared" ca="1" si="104"/>
        <v>C</v>
      </c>
      <c r="DT109" s="4" t="str">
        <f t="shared" si="176"/>
        <v/>
      </c>
      <c r="DU109" s="4" t="str">
        <f t="shared" ca="1" si="177"/>
        <v/>
      </c>
      <c r="DV109" s="4" t="str">
        <f t="shared" si="178"/>
        <v/>
      </c>
      <c r="DW109" s="1" t="str">
        <f>IF(M108="","",IF(DQ109="B",IF(M108="P",FQ109,""),IF(M107="B",FQ109,"")))</f>
        <v/>
      </c>
      <c r="DX109" s="1" t="str">
        <f>IF(M108="","",IF(DQ109="B",IF(M108="B",FQ109,""),IF(M107="P",FQ109,"")))</f>
        <v/>
      </c>
      <c r="DY109" s="1" t="str">
        <f>IF(M108="","",IF(DR109="C",IF(M108="B",FS109,""),IF(M107="B",FS109,"")))</f>
        <v/>
      </c>
      <c r="DZ109" s="1" t="str">
        <f>IF(M108="","",IF(DR109="C",IF(M108="P",FS109,""),IF(M107="P",FS109,"")))</f>
        <v/>
      </c>
      <c r="EA109" s="1" t="str">
        <f>IF(M108="","",IF(AND(DW109="L5",DZ109="L5",FG109=""),"L0",FF109))</f>
        <v/>
      </c>
      <c r="EB109" s="1" t="str">
        <f>IF(M108="","",IF(AND(DX109="L5",DZ109="L5",FF109=""),"L0",FG109))</f>
        <v/>
      </c>
      <c r="EC109" s="1">
        <f>IF(D109="",0,IF(OR(D109="B",D109="XB"),1,INT(RIGHT(D109))))+IF(I109="",0,IF(OR(I109="B",I109="XB"),1,INT(RIGHT(I109))))+IF(P109="",0,IF(OR(P109="B",P109="XB"),1,INT(RIGHT(P109))))</f>
        <v>0</v>
      </c>
      <c r="ED109" s="1">
        <f>IF(E109="",0,IF(OR(E109="B",E109="XB"),1,INT(RIGHT(E109))))+IF(J109="",0,IF(OR(J109="B",J109="XB"),1,INT(RIGHT(J109))))+IF(Q109="",0,IF(OR(Q109="B",Q109="XB"),1,INT(RIGHT(Q109))))</f>
        <v>0</v>
      </c>
      <c r="EE109" s="33" t="str">
        <f>IF(M109="","",IF(EE108+EF109&gt;=10,10,IF(EE108+EF109&lt;=-10,-10,EE108+EF109)))</f>
        <v/>
      </c>
      <c r="EF109" s="4">
        <f>IF(Z109="",0,IFERROR(VLOOKUP(Z104&amp;Z105&amp;Z106&amp;Z107&amp;Z108&amp;Z109,General!I:J,2,FALSE),0))</f>
        <v>0</v>
      </c>
      <c r="EG109" s="4">
        <f>IF(AC109="",0,IFERROR(VLOOKUP(AC104&amp;AC105&amp;AC106&amp;AC107&amp;AC108&amp;AC109,General!I:J,2,FALSE),0))</f>
        <v>0</v>
      </c>
      <c r="EH109" s="4">
        <f>IF(AF109="",0,IFERROR(VLOOKUP(AF104&amp;AF105&amp;AF106&amp;AF107&amp;AF108&amp;AF109,General!I:J,2,FALSE),0))</f>
        <v>0</v>
      </c>
      <c r="EI109" s="4">
        <f>IF(AI109="",0,IFERROR(VLOOKUP(AI104&amp;AI105&amp;AI106&amp;AI107&amp;AI108&amp;AI109,General!I:J,2,FALSE),0))</f>
        <v>0</v>
      </c>
      <c r="EJ109" s="4">
        <f>IF(AL109="",0,IFERROR(VLOOKUP(AL104&amp;AL105&amp;AL106&amp;AL107&amp;AL108&amp;AL109,General!I:J,2,FALSE),0))</f>
        <v>0</v>
      </c>
      <c r="EK109" s="4">
        <f>IF(AO109="",0,IFERROR(VLOOKUP(AO104&amp;AO105&amp;AO106&amp;AO107&amp;AO108&amp;AO109,General!I:J,2,FALSE),0))</f>
        <v>0</v>
      </c>
      <c r="EL109" s="4">
        <f>IF(AR109="",0,IFERROR(VLOOKUP(AR104&amp;AR105&amp;AR106&amp;AR107&amp;AR108&amp;AR109,General!I:J,2,FALSE),0))</f>
        <v>0</v>
      </c>
      <c r="EM109" s="4">
        <f>IF(AU109="",0,IFERROR(VLOOKUP(AU104&amp;AU105&amp;AU106&amp;AU107&amp;AU108&amp;AU109,General!I:J,2,FALSE),0))</f>
        <v>0</v>
      </c>
      <c r="EN109" s="4">
        <f>IF(AX109="",0,IFERROR(VLOOKUP(AX104&amp;AX105&amp;AX106&amp;AX107&amp;AX108&amp;AX109,General!I:J,2,FALSE),0))</f>
        <v>0</v>
      </c>
      <c r="EO109" s="4">
        <f>IF(BA109="",0,IFERROR(VLOOKUP(BA104&amp;BA105&amp;BA106&amp;BA107&amp;BA108&amp;BA109,General!I:J,2,FALSE),0))</f>
        <v>0</v>
      </c>
      <c r="EP109" s="4">
        <f>IF(BD109="",0,IFERROR(VLOOKUP(BD104&amp;BD105&amp;BD106&amp;BD107&amp;BD108&amp;BD109,General!I:J,2,FALSE),0))</f>
        <v>0</v>
      </c>
      <c r="EQ109" s="4">
        <f>IF(BG109="",0,IFERROR(VLOOKUP(BG104&amp;BG105&amp;BG106&amp;BG107&amp;BG108&amp;BG109,General!I:J,2,FALSE),0))</f>
        <v>0</v>
      </c>
      <c r="ER109" s="4">
        <f>IF(BJ109="",0,IFERROR(VLOOKUP(BJ104&amp;BJ105&amp;BJ106&amp;BJ107&amp;BJ108&amp;BJ109,General!I:J,2,FALSE),0))</f>
        <v>0</v>
      </c>
      <c r="ES109" s="4">
        <f>IF(BM109="",0,IFERROR(VLOOKUP(BM104&amp;BM105&amp;BM106&amp;BM107&amp;BM108&amp;BM109,General!I:J,2,FALSE),0))</f>
        <v>0</v>
      </c>
      <c r="ET109" s="4">
        <f>IF(BP109="",0,IFERROR(VLOOKUP(BP104&amp;BP105&amp;BP106&amp;BP107&amp;BP108&amp;BP109,General!I:J,2,FALSE),0))</f>
        <v>0</v>
      </c>
      <c r="EU109" s="4">
        <f>IF(BS109="",0,IFERROR(VLOOKUP(BS104&amp;BS105&amp;BS106&amp;BS107&amp;BS108&amp;BS109,General!I:J,2,FALSE),0))</f>
        <v>0</v>
      </c>
      <c r="EV109" s="8">
        <f>IF(BV109="",0,IFERROR(VLOOKUP(BV104&amp;BV105&amp;BV106&amp;BV107&amp;BV108&amp;BV109,General!I:J,2,FALSE),0))</f>
        <v>0</v>
      </c>
      <c r="EW109" s="1" t="str">
        <f>IF(M108="","",IF(FE108="R","S",IF(EW108="S","C",IF(S108&gt;=0,"S","C"))))</f>
        <v/>
      </c>
      <c r="EX109" s="1" t="str">
        <f>IF(OR(F105&amp;F106&amp;F107="WLW",F106&amp;F107="WW"),"Y","N")</f>
        <v>N</v>
      </c>
      <c r="EY109" s="1" t="str">
        <f ca="1">IF(OR(K105&amp;K106&amp;K107="WLW",K106&amp;K107="WW"),"Y","N")</f>
        <v>N</v>
      </c>
      <c r="EZ109" s="1" t="str">
        <f>IF(OR(R105&amp;R106&amp;R107="WLW",R106&amp;R107="WW"),"Y","N")</f>
        <v>N</v>
      </c>
      <c r="FA109" s="1" t="str">
        <f>IF(M108="","",IF(EW109="S",1,FA108+1))</f>
        <v/>
      </c>
      <c r="FB109" s="14" t="str">
        <f ca="1">IF(FB108="Y","N",IF(M108="","",(IF(AND(F108&amp;F109="WW",OR(EW108&amp;EW109="SC",EW108&amp;EW109="CC")),"Y",IF(AND(F107&amp;F108&amp;F109="WLW",FQ109&lt;&gt;"B",OR(EW107&amp;EW108&amp;EW109="SCC",EW107&amp;EW108&amp;EW109="CCC")),"Y","N")))))</f>
        <v/>
      </c>
      <c r="FC109" s="1" t="str">
        <f ca="1">IF(FC108="Y","N",IF(M108="","",IF(AND(K108&amp;K109="WW",OR(EW108&amp;EW109="SC",EW108&amp;EW109="CC")),"Y",IF(AND(K107&amp;K108&amp;K109="WLW",FS109&lt;&gt;"B",OR(EW107&amp;EW108&amp;EW109="SCC",EW107&amp;EW108&amp;EW109="CCC")),"Y","N"))))</f>
        <v/>
      </c>
      <c r="FD109" s="1" t="str">
        <f ca="1">IF(FD108="Y","N",IF(M108="","",IF(AND(R108&amp;R109="WW",OR(EW108&amp;EW109="SC",EW108&amp;EW109="CC")),"Y",IF(AND(R107&amp;R108&amp;R109="WLW",FU109&lt;&gt;"B",OR(EW107&amp;EW108&amp;EW109="SCC",EW107&amp;EW108&amp;EW109="CCC")),"Y","N"))))</f>
        <v/>
      </c>
      <c r="FE109" s="1" t="str">
        <f>IF(M108="","",IF(AND(S109&lt;0,FA109&gt;2,S109&gt;=(2-FA109)),"R","N"))</f>
        <v/>
      </c>
      <c r="FF109" s="1" t="str">
        <f>IF(M108="","",IF(DS109="B",IF(M108="P",FU109,""),IF(M108="B",FU109,"")))</f>
        <v/>
      </c>
      <c r="FG109" s="1" t="str">
        <f>IF(M108="","",IF(DS109="B",IF(M108="B",FU109,""),IF(M108="P",FU109,"")))</f>
        <v/>
      </c>
      <c r="FH109" s="1" t="str">
        <f>IF(M109="P",IF(FH108="",1,FH108+1),"")</f>
        <v/>
      </c>
      <c r="FI109" s="1" t="str">
        <f>IF(M109="B",IF(FI108="",1,FI108+1),"")</f>
        <v/>
      </c>
      <c r="FJ109" s="1" t="str">
        <f t="shared" si="92"/>
        <v>00000</v>
      </c>
      <c r="FK109" s="1" t="str">
        <f t="shared" si="93"/>
        <v>00000</v>
      </c>
      <c r="FL109" s="1" t="str">
        <f t="shared" si="94"/>
        <v>000000</v>
      </c>
      <c r="FM109" s="1" t="str">
        <f t="shared" si="95"/>
        <v>000000</v>
      </c>
      <c r="FN109" s="1" t="str">
        <f t="shared" si="96"/>
        <v>B</v>
      </c>
      <c r="FO109" s="1" t="str">
        <f t="shared" si="161"/>
        <v>B</v>
      </c>
      <c r="FP109" s="1" t="str">
        <f>IF(DW108="",DX108,DW108)&amp;F108</f>
        <v/>
      </c>
      <c r="FQ109" s="1">
        <f t="shared" ca="1" si="162"/>
        <v>0</v>
      </c>
      <c r="FR109" s="1" t="str">
        <f ca="1">IF(DY108="",DZ108,DY108)&amp;K108</f>
        <v/>
      </c>
      <c r="FS109" s="1">
        <f t="shared" ca="1" si="163"/>
        <v>0</v>
      </c>
      <c r="FT109" s="1" t="str">
        <f>IF(EA108="",EB108,EA108)&amp;R108</f>
        <v/>
      </c>
      <c r="FU109" s="1">
        <f t="shared" ca="1" si="164"/>
        <v>0</v>
      </c>
      <c r="FV109" s="1" t="str">
        <f t="shared" ca="1" si="165"/>
        <v>0</v>
      </c>
      <c r="FW109" s="1" t="str">
        <f t="shared" ca="1" si="166"/>
        <v>0</v>
      </c>
      <c r="FX109" s="1" t="str">
        <f t="shared" ca="1" si="167"/>
        <v>0</v>
      </c>
      <c r="GA109" s="1">
        <f>General!A107</f>
        <v>0</v>
      </c>
      <c r="GB109" s="1">
        <f>General!B107</f>
        <v>0</v>
      </c>
      <c r="GC109" s="1">
        <f>General!C107</f>
        <v>0</v>
      </c>
      <c r="GD109" s="1">
        <f>General!D107</f>
        <v>0</v>
      </c>
      <c r="GF109" s="1" t="str">
        <f>General!F107</f>
        <v>WLWWLL</v>
      </c>
      <c r="GG109" s="1">
        <f>General!G107</f>
        <v>-3</v>
      </c>
    </row>
    <row r="110" spans="1:189" ht="27" thickBot="1">
      <c r="A110" s="194" t="s">
        <v>153</v>
      </c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80" t="str" cm="1">
        <f t="array" aca="1" ref="W110" ca="1">IF(M109="","",INDIRECT(CZ110&amp; CR110))</f>
        <v/>
      </c>
      <c r="X110" s="72" t="str" cm="1">
        <f t="array" aca="1" ref="X110" ca="1">IF(M109="","",INDIRECT(VLOOKUP(CZ110,General!R:T,3,FALSE) &amp; CR110))</f>
        <v/>
      </c>
      <c r="Y110" s="77"/>
      <c r="Z110" s="77"/>
      <c r="AA110" s="77"/>
      <c r="AB110" s="71"/>
      <c r="AC110" s="71"/>
      <c r="AD110" s="71"/>
      <c r="AE110" s="80" t="str">
        <f>IF(M109="","",FO110)</f>
        <v/>
      </c>
      <c r="AF110" s="71"/>
      <c r="AG110" s="81" t="str">
        <f>IF(M110="","",IF(AG109+EH110&gt;=10,10,IF(AG109+EH110&lt;=-10,-10,AG109+EH110)))</f>
        <v/>
      </c>
      <c r="AH110" s="71"/>
      <c r="AI110" s="71"/>
      <c r="AJ110" s="81" t="str">
        <f>IF(M110="","",IF(AJ109+EI110&gt;=10,10,IF(AJ109+EI110&lt;=-10,-10,AJ109+EI110)))</f>
        <v/>
      </c>
      <c r="AK110" s="80"/>
      <c r="AL110" s="71"/>
      <c r="AM110" s="81" t="str">
        <f>IF(M110="","",IF(AM109+EJ110&gt;=10,10,IF(AM109+EJ110&lt;=-10,-10,AM109+EJ110)))</f>
        <v/>
      </c>
      <c r="AN110" s="80" t="str">
        <f t="shared" si="118"/>
        <v/>
      </c>
      <c r="AO110" s="71"/>
      <c r="AP110" s="81" t="str">
        <f>IF(M110="","",IF(AP109+EK110&gt;=10,10,IF(AP109+EK110&lt;=-10,-10,AP109+EK110)))</f>
        <v/>
      </c>
      <c r="AQ110" s="71"/>
      <c r="AR110" s="70" t="str">
        <f t="shared" ref="AR110:AR125" si="180">IF(M110="","",IF(M110=AQ110,"Y","N"))</f>
        <v/>
      </c>
      <c r="AS110" s="81" t="str">
        <f>IF(M110="","",IF(AS109+EL110&gt;=10,10,IF(AS109+EL110&lt;=-10,-10,AS109+EL110)))</f>
        <v/>
      </c>
      <c r="AT110" s="71"/>
      <c r="AU110" s="70" t="str">
        <f t="shared" ref="AU110:AU134" si="181">IF(M110="","",IF(M110=AQ110,"Y","N"))</f>
        <v/>
      </c>
      <c r="AV110" s="81" t="str">
        <f>IF(M110="","",IF(AV109+EM110&gt;=10,10,IF(AV109+EM110&lt;=-10,-10,AV109+EM110)))</f>
        <v/>
      </c>
      <c r="AW110" s="71"/>
      <c r="AX110" s="70" t="str">
        <f t="shared" si="125"/>
        <v/>
      </c>
      <c r="AY110" s="81" t="str">
        <f>IF(M110="","",IF(AY109+EN110&gt;=10,10,IF(AY109+EN110&lt;=-10,-10,AY109+EN110)))</f>
        <v/>
      </c>
      <c r="AZ110" s="71"/>
      <c r="BA110" s="70" t="str">
        <f t="shared" si="127"/>
        <v/>
      </c>
      <c r="BB110" s="81" t="str">
        <f>IF(M110="","",IF(BB109+EO110&gt;=10,10,IF(BB109+EO110&lt;=-10,-10,BB109+EO110)))</f>
        <v/>
      </c>
      <c r="BC110" s="71"/>
      <c r="BD110" s="70" t="str">
        <f t="shared" si="129"/>
        <v/>
      </c>
      <c r="BE110" s="81" t="str">
        <f>IF(M110="","",IF(BE109+EP110&gt;=10,10,IF(BE109+EP110&lt;=-10,-10,BE109+EP110)))</f>
        <v/>
      </c>
      <c r="BF110" s="80" t="str">
        <f t="shared" si="130"/>
        <v/>
      </c>
      <c r="BG110" s="70" t="str">
        <f t="shared" si="131"/>
        <v/>
      </c>
      <c r="BH110" s="81" t="str">
        <f>IF(M110="","",IF(BH109+EQ110&gt;=10,10,IF(BH109+EQ110&lt;=-10,-10,BH109+EQ110)))</f>
        <v/>
      </c>
      <c r="BI110" s="80" t="str">
        <f t="shared" si="132"/>
        <v/>
      </c>
      <c r="BJ110" s="70" t="str">
        <f t="shared" si="133"/>
        <v/>
      </c>
      <c r="BK110" s="81" t="str">
        <f>IF(M110="","",IF(BK109+ER110&gt;=10,10,IF(BK109+ER110&lt;=-10,-10,BK109+ER110)))</f>
        <v/>
      </c>
      <c r="BL110" s="80" t="str">
        <f t="shared" si="134"/>
        <v/>
      </c>
      <c r="BM110" s="70" t="str">
        <f t="shared" si="135"/>
        <v/>
      </c>
      <c r="BN110" s="81" t="str">
        <f>IF(M110="","",IF(BN109+ES110&gt;=10,10,IF(BN109+ES110&lt;=-10,-10,BN109+ES110)))</f>
        <v/>
      </c>
      <c r="BO110" s="80" t="str">
        <f t="shared" si="136"/>
        <v/>
      </c>
      <c r="BP110" s="70" t="str">
        <f t="shared" si="137"/>
        <v/>
      </c>
      <c r="BQ110" s="81" t="str">
        <f>IF(M110="","",IF(BQ109+ET110&gt;=10,10,IF(BQ109+ET110&lt;=-10,-10,BQ109+ET110)))</f>
        <v/>
      </c>
      <c r="BR110" s="80" t="str">
        <f t="shared" si="138"/>
        <v/>
      </c>
      <c r="BS110" s="70" t="str">
        <f t="shared" si="139"/>
        <v/>
      </c>
      <c r="BT110" s="81" t="str">
        <f>IF(M110="","",IF(BT109+EU110&gt;=10,10,IF(BT109+EU110&lt;=-10,-10,BT109+EU110)))</f>
        <v/>
      </c>
      <c r="BU110" s="80" t="str">
        <f t="shared" si="140"/>
        <v/>
      </c>
      <c r="BV110" s="70" t="str">
        <f t="shared" si="141"/>
        <v/>
      </c>
      <c r="BW110" s="81" t="str">
        <f>IF(M110="","",IF(BW109+EV110&gt;=10,10,IF(BW109+EV110&lt;=-10,-10,BW109+EV110)))</f>
        <v/>
      </c>
      <c r="BX110" s="70">
        <f t="shared" si="142"/>
        <v>0</v>
      </c>
      <c r="BY110" s="70">
        <f t="shared" si="143"/>
        <v>2</v>
      </c>
      <c r="BZ110" s="72"/>
      <c r="CA110" s="80">
        <f t="shared" si="144"/>
        <v>0</v>
      </c>
      <c r="CB110" s="70">
        <f t="shared" si="145"/>
        <v>0</v>
      </c>
      <c r="CC110" s="70" t="str">
        <f t="shared" si="146"/>
        <v/>
      </c>
      <c r="CD110" s="70" t="str">
        <f t="shared" si="147"/>
        <v/>
      </c>
      <c r="CE110" s="70" t="str">
        <f t="shared" si="148"/>
        <v/>
      </c>
      <c r="CF110" s="70" t="str">
        <f t="shared" si="149"/>
        <v/>
      </c>
      <c r="CG110" s="70" t="str">
        <f t="shared" si="150"/>
        <v/>
      </c>
      <c r="CH110" s="70" t="str">
        <f t="shared" si="151"/>
        <v/>
      </c>
      <c r="CI110" s="70" t="str">
        <f t="shared" si="152"/>
        <v/>
      </c>
      <c r="CJ110" s="70" t="str">
        <f t="shared" si="153"/>
        <v/>
      </c>
      <c r="CK110" s="70" t="str">
        <f t="shared" si="154"/>
        <v/>
      </c>
      <c r="CL110" s="70" t="str">
        <f t="shared" si="155"/>
        <v/>
      </c>
      <c r="CM110" s="70" t="str">
        <f t="shared" si="156"/>
        <v/>
      </c>
      <c r="CN110" s="70" t="str">
        <f t="shared" si="157"/>
        <v/>
      </c>
      <c r="CO110" s="70" t="str">
        <f t="shared" si="158"/>
        <v/>
      </c>
      <c r="CP110" s="70" t="str">
        <f t="shared" si="159"/>
        <v/>
      </c>
      <c r="CQ110" s="81" t="str">
        <f t="shared" si="160"/>
        <v/>
      </c>
      <c r="CR110" s="102"/>
      <c r="CS110" s="102"/>
      <c r="CT110" s="102"/>
      <c r="CU110" s="102"/>
      <c r="CV110" s="102"/>
      <c r="CW110" s="102"/>
      <c r="CX110" s="102"/>
      <c r="CY110" s="102"/>
      <c r="CZ110" s="102"/>
      <c r="DA110" s="102"/>
      <c r="DB110" s="102"/>
      <c r="DC110" s="102"/>
      <c r="DD110" s="102"/>
      <c r="DE110" s="102"/>
      <c r="DF110" s="102"/>
      <c r="DG110" s="102"/>
      <c r="DH110" s="102"/>
      <c r="DI110" s="102"/>
      <c r="DJ110" s="102"/>
      <c r="DK110" s="102"/>
      <c r="DL110" s="102"/>
      <c r="DM110" s="102"/>
      <c r="DN110" s="102"/>
      <c r="DO110" s="102"/>
      <c r="DP110" s="102"/>
      <c r="DQ110" s="31"/>
      <c r="DR110" s="31"/>
      <c r="DS110" s="31"/>
      <c r="DT110" s="4" t="str">
        <f t="shared" si="176"/>
        <v/>
      </c>
      <c r="DU110" s="4" t="str">
        <f t="shared" ca="1" si="177"/>
        <v/>
      </c>
      <c r="DV110" s="4" t="str">
        <f t="shared" si="178"/>
        <v/>
      </c>
      <c r="DW110" s="1" t="str">
        <f>IF(M109="","",IF(DQ110="B",IF(M109="P",FQ110,""),IF(M108="B",FQ110,"")))</f>
        <v/>
      </c>
      <c r="DX110" s="1" t="str">
        <f>IF(M109="","",IF(DQ110="B",IF(M109="B",FQ110,""),IF(M108="P",FQ110,"")))</f>
        <v/>
      </c>
      <c r="DY110" s="1" t="str">
        <f>IF(M109="","",IF(DR110="C",IF(M109="B",FS110,""),IF(M108="B",FS110,"")))</f>
        <v/>
      </c>
      <c r="DZ110" s="1" t="str">
        <f>IF(M109="","",IF(DR110="C",IF(M109="P",FS110,""),IF(M108="P",FS110,"")))</f>
        <v/>
      </c>
      <c r="EA110" s="1" t="str">
        <f>IF(M109="","",IF(AND(DW110="L5",DZ110="L5",FG110=""),"L0",FF110))</f>
        <v/>
      </c>
      <c r="EB110" s="1" t="str">
        <f>IF(M109="","",IF(AND(DX110="L5",DZ110="L5",FF110=""),"L0",FG110))</f>
        <v/>
      </c>
      <c r="EC110" s="1">
        <f>IF(D110="",0,IF(OR(D110="B",D110="XB"),1,INT(RIGHT(D110))))+IF(I110="",0,IF(OR(I110="B",I110="XB"),1,INT(RIGHT(I110))))+IF(P110="",0,IF(OR(P110="B",P110="XB"),1,INT(RIGHT(P110))))</f>
        <v>0</v>
      </c>
      <c r="ED110" s="1">
        <f>IF(E110="",0,IF(OR(E110="B",E110="XB"),1,INT(RIGHT(E110))))+IF(J110="",0,IF(OR(J110="B",J110="XB"),1,INT(RIGHT(J110))))+IF(Q110="",0,IF(OR(Q110="B",Q110="XB"),1,INT(RIGHT(Q110))))</f>
        <v>0</v>
      </c>
      <c r="EX110" s="1" t="str">
        <f>IF(OR(F106&amp;F107&amp;F108="WLW",F107&amp;F108="WW"),"Y","N")</f>
        <v>N</v>
      </c>
      <c r="EY110" s="1" t="str">
        <f ca="1">IF(OR(K106&amp;K107&amp;K108="WLW",K107&amp;K108="WW"),"Y","N")</f>
        <v>N</v>
      </c>
      <c r="EZ110" s="1" t="str">
        <f>IF(OR(R106&amp;R107&amp;R108="WLW",R107&amp;R108="WW"),"Y","N")</f>
        <v>N</v>
      </c>
      <c r="FB110" s="14" t="str">
        <f ca="1">IF(FB109="Y","N",IF(M109="","",(IF(AND(F109&amp;F110="WW",OR(EW109&amp;EW110="SC",EW109&amp;EW110="CC")),"Y",IF(AND(F108&amp;F109&amp;F110="WLW",FQ110&lt;&gt;"B",OR(EW108&amp;EW109&amp;EW110="SCC",EW108&amp;EW109&amp;EW110="CCC")),"Y","N")))))</f>
        <v/>
      </c>
      <c r="FC110" s="1" t="str">
        <f ca="1">IF(FC109="Y","N",IF(M109="","",IF(AND(K109&amp;K110="WW",OR(EW109&amp;EW110="SC",EW109&amp;EW110="CC")),"Y",IF(AND(K108&amp;K109&amp;K110="WLW",FS110&lt;&gt;"B",OR(EW108&amp;EW109&amp;EW110="SCC",EW108&amp;EW109&amp;EW110="CCC")),"Y","N"))))</f>
        <v/>
      </c>
      <c r="FD110" s="1" t="str">
        <f ca="1">IF(FD109="Y","N",IF(M109="","",IF(AND(R109&amp;R110="WW",OR(EW109&amp;EW110="SC",EW109&amp;EW110="CC")),"Y",IF(AND(R108&amp;R109&amp;R110="WLW",FU110&lt;&gt;"B",OR(EW108&amp;EW109&amp;EW110="SCC",EW108&amp;EW109&amp;EW110="CCC")),"Y","N"))))</f>
        <v/>
      </c>
      <c r="GA110" s="1">
        <f>General!A108</f>
        <v>0</v>
      </c>
      <c r="GB110" s="1">
        <f>General!B108</f>
        <v>0</v>
      </c>
      <c r="GC110" s="1">
        <f>General!C108</f>
        <v>0</v>
      </c>
      <c r="GD110" s="1">
        <f>General!D108</f>
        <v>0</v>
      </c>
      <c r="GF110" s="1" t="str">
        <f>General!F108</f>
        <v>WLWWLW</v>
      </c>
      <c r="GG110" s="1">
        <f>General!G108</f>
        <v>1</v>
      </c>
    </row>
    <row r="111" spans="1:189" ht="15.75" thickBot="1">
      <c r="A111" s="185" t="s">
        <v>155</v>
      </c>
      <c r="B111" s="186"/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80" t="str" cm="1">
        <f t="array" aca="1" ref="W111" ca="1">IF(M110="","",INDIRECT(CZ111&amp; CR111))</f>
        <v/>
      </c>
      <c r="X111" s="72" t="str" cm="1">
        <f t="array" aca="1" ref="X111" ca="1">IF(M110="","",INDIRECT(VLOOKUP(CZ111,General!R:T,3,FALSE) &amp; CR111))</f>
        <v/>
      </c>
      <c r="AE111" s="80" t="str">
        <f>IF(M110="","",FO111)</f>
        <v/>
      </c>
      <c r="AG111" s="81" t="str">
        <f>IF(M111="","",IF(AG110+EH111&gt;=10,10,IF(AG110+EH111&lt;=-10,-10,AG110+EH111)))</f>
        <v/>
      </c>
      <c r="AJ111" s="81" t="str">
        <f>IF(M111="","",IF(AJ110+EI111&gt;=10,10,IF(AJ110+EI111&lt;=-10,-10,AJ110+EI111)))</f>
        <v/>
      </c>
      <c r="AK111" s="80"/>
      <c r="AM111" s="81" t="str">
        <f>IF(M111="","",IF(AM110+EJ111&gt;=10,10,IF(AM110+EJ111&lt;=-10,-10,AM110+EJ111)))</f>
        <v/>
      </c>
      <c r="AN111" s="80" t="str">
        <f t="shared" si="118"/>
        <v/>
      </c>
      <c r="AP111" s="81" t="str">
        <f>IF(M111="","",IF(AP110+EK111&gt;=10,10,IF(AP110+EK111&lt;=-10,-10,AP110+EK111)))</f>
        <v/>
      </c>
      <c r="AR111" s="70" t="str">
        <f t="shared" si="180"/>
        <v/>
      </c>
      <c r="AS111" s="81" t="str">
        <f>IF(M111="","",IF(AS110+EL111&gt;=10,10,IF(AS110+EL111&lt;=-10,-10,AS110+EL111)))</f>
        <v/>
      </c>
      <c r="AU111" s="70" t="str">
        <f t="shared" si="181"/>
        <v/>
      </c>
      <c r="AV111" s="81" t="str">
        <f>IF(M111="","",IF(AV110+EM111&gt;=10,10,IF(AV110+EM111&lt;=-10,-10,AV110+EM111)))</f>
        <v/>
      </c>
      <c r="AX111" s="70" t="str">
        <f t="shared" si="125"/>
        <v/>
      </c>
      <c r="AY111" s="81" t="str">
        <f>IF(M111="","",IF(AY110+EN111&gt;=10,10,IF(AY110+EN111&lt;=-10,-10,AY110+EN111)))</f>
        <v/>
      </c>
      <c r="BA111" s="70" t="str">
        <f t="shared" si="127"/>
        <v/>
      </c>
      <c r="BB111" s="81" t="str">
        <f>IF(M111="","",IF(BB110+EO111&gt;=10,10,IF(BB110+EO111&lt;=-10,-10,BB110+EO111)))</f>
        <v/>
      </c>
      <c r="BD111" s="70" t="str">
        <f t="shared" si="129"/>
        <v/>
      </c>
      <c r="BE111" s="81" t="str">
        <f>IF(M111="","",IF(BE110+EP111&gt;=10,10,IF(BE110+EP111&lt;=-10,-10,BE110+EP111)))</f>
        <v/>
      </c>
      <c r="BF111" s="80" t="str">
        <f t="shared" si="130"/>
        <v/>
      </c>
      <c r="BG111" s="70" t="str">
        <f t="shared" si="131"/>
        <v/>
      </c>
      <c r="BH111" s="81" t="str">
        <f>IF(M111="","",IF(BH110+EQ111&gt;=10,10,IF(BH110+EQ111&lt;=-10,-10,BH110+EQ111)))</f>
        <v/>
      </c>
      <c r="BI111" s="80" t="str">
        <f t="shared" si="132"/>
        <v/>
      </c>
      <c r="BJ111" s="70" t="str">
        <f t="shared" si="133"/>
        <v/>
      </c>
      <c r="BK111" s="81" t="str">
        <f>IF(M111="","",IF(BK110+ER111&gt;=10,10,IF(BK110+ER111&lt;=-10,-10,BK110+ER111)))</f>
        <v/>
      </c>
      <c r="BL111" s="80" t="str">
        <f t="shared" si="134"/>
        <v/>
      </c>
      <c r="BM111" s="70" t="str">
        <f t="shared" si="135"/>
        <v/>
      </c>
      <c r="BN111" s="81" t="str">
        <f>IF(M111="","",IF(BN110+ES111&gt;=10,10,IF(BN110+ES111&lt;=-10,-10,BN110+ES111)))</f>
        <v/>
      </c>
      <c r="BO111" s="80" t="str">
        <f t="shared" si="136"/>
        <v/>
      </c>
      <c r="BP111" s="70" t="str">
        <f t="shared" si="137"/>
        <v/>
      </c>
      <c r="BQ111" s="81" t="str">
        <f>IF(M111="","",IF(BQ110+ET111&gt;=10,10,IF(BQ110+ET111&lt;=-10,-10,BQ110+ET111)))</f>
        <v/>
      </c>
      <c r="BR111" s="80" t="str">
        <f t="shared" si="138"/>
        <v/>
      </c>
      <c r="BS111" s="70" t="str">
        <f t="shared" si="139"/>
        <v/>
      </c>
      <c r="BT111" s="81" t="str">
        <f>IF(M111="","",IF(BT110+EU111&gt;=10,10,IF(BT110+EU111&lt;=-10,-10,BT110+EU111)))</f>
        <v/>
      </c>
      <c r="BU111" s="80" t="str">
        <f t="shared" si="140"/>
        <v/>
      </c>
      <c r="BV111" s="70" t="str">
        <f t="shared" si="141"/>
        <v/>
      </c>
      <c r="BW111" s="81" t="str">
        <f>IF(M111="","",IF(BW110+EV111&gt;=10,10,IF(BW110+EV111&lt;=-10,-10,BW110+EV111)))</f>
        <v/>
      </c>
      <c r="BX111" s="70">
        <f t="shared" si="142"/>
        <v>0</v>
      </c>
      <c r="BY111" s="70">
        <f t="shared" si="143"/>
        <v>2</v>
      </c>
      <c r="BZ111" s="72"/>
      <c r="CA111" s="80">
        <f t="shared" si="144"/>
        <v>0</v>
      </c>
      <c r="CB111" s="70">
        <f t="shared" si="145"/>
        <v>0</v>
      </c>
      <c r="CC111" s="70" t="str">
        <f t="shared" si="146"/>
        <v/>
      </c>
      <c r="CD111" s="70" t="str">
        <f t="shared" si="147"/>
        <v/>
      </c>
      <c r="CE111" s="70" t="str">
        <f t="shared" si="148"/>
        <v/>
      </c>
      <c r="CF111" s="70" t="str">
        <f t="shared" si="149"/>
        <v/>
      </c>
      <c r="CG111" s="70" t="str">
        <f t="shared" si="150"/>
        <v/>
      </c>
      <c r="CH111" s="70" t="str">
        <f t="shared" si="151"/>
        <v/>
      </c>
      <c r="CI111" s="70" t="str">
        <f t="shared" si="152"/>
        <v/>
      </c>
      <c r="CJ111" s="70" t="str">
        <f t="shared" si="153"/>
        <v/>
      </c>
      <c r="CK111" s="70" t="str">
        <f t="shared" si="154"/>
        <v/>
      </c>
      <c r="CL111" s="70" t="str">
        <f t="shared" si="155"/>
        <v/>
      </c>
      <c r="CM111" s="70" t="str">
        <f t="shared" si="156"/>
        <v/>
      </c>
      <c r="CN111" s="70" t="str">
        <f t="shared" si="157"/>
        <v/>
      </c>
      <c r="CO111" s="70" t="str">
        <f t="shared" si="158"/>
        <v/>
      </c>
      <c r="CP111" s="70" t="str">
        <f t="shared" si="159"/>
        <v/>
      </c>
      <c r="CQ111" s="81" t="str">
        <f t="shared" si="160"/>
        <v/>
      </c>
      <c r="CR111" s="73"/>
      <c r="CS111" s="73"/>
      <c r="CT111" s="73"/>
      <c r="CU111" s="73"/>
      <c r="CV111" s="73"/>
      <c r="CW111" s="73"/>
      <c r="CX111" s="73"/>
      <c r="CY111" s="73"/>
      <c r="CZ111" s="73"/>
      <c r="DA111" s="73"/>
      <c r="DB111" s="73"/>
      <c r="DC111" s="73"/>
      <c r="DD111" s="73"/>
      <c r="DE111" s="73"/>
      <c r="DF111" s="73"/>
      <c r="DG111" s="73"/>
      <c r="DH111" s="73"/>
      <c r="DI111" s="73"/>
      <c r="DJ111" s="73"/>
      <c r="DK111" s="73"/>
      <c r="DL111" s="73"/>
      <c r="DM111" s="73"/>
      <c r="DN111" s="73"/>
      <c r="DO111" s="73"/>
      <c r="DP111" s="73"/>
      <c r="DT111" s="4" t="str">
        <f t="shared" si="176"/>
        <v/>
      </c>
      <c r="DU111" s="4" t="str">
        <f t="shared" ca="1" si="177"/>
        <v/>
      </c>
      <c r="DV111" s="4" t="str">
        <f t="shared" si="178"/>
        <v/>
      </c>
      <c r="DW111" s="1" t="str">
        <f>IF(M110="","",IF(DQ111="B",IF(M110="P",FQ111,""),IF(M109="B",FQ111,"")))</f>
        <v/>
      </c>
      <c r="DX111" s="1" t="str">
        <f>IF(M110="","",IF(DQ111="B",IF(M110="B",FQ111,""),IF(M109="P",FQ111,"")))</f>
        <v/>
      </c>
      <c r="DY111" s="1" t="str">
        <f>IF(M110="","",IF(DR111="C",IF(M110="B",FS111,""),IF(M109="B",FS111,"")))</f>
        <v/>
      </c>
      <c r="DZ111" s="1" t="str">
        <f>IF(M110="","",IF(DR111="C",IF(M110="P",FS111,""),IF(M109="P",FS111,"")))</f>
        <v/>
      </c>
      <c r="EA111" s="1" t="str">
        <f>IF(M110="","",IF(AND(DW111="L5",DZ111="L5",FG111=""),"L0",FF111))</f>
        <v/>
      </c>
      <c r="EB111" s="1" t="str">
        <f>IF(M110="","",IF(AND(DX111="L5",DZ111="L5",FF111=""),"L0",FG111))</f>
        <v/>
      </c>
      <c r="EC111" s="1">
        <f>IF(D111="",0,IF(OR(D111="B",D111="XB"),1,INT(RIGHT(D111))))+IF(I111="",0,IF(OR(I111="B",I111="XB"),1,INT(RIGHT(I111))))+IF(P111="",0,IF(OR(P111="B",P111="XB"),1,INT(RIGHT(P111))))</f>
        <v>0</v>
      </c>
      <c r="ED111" s="1">
        <f>IF(E111="",0,IF(OR(E111="B",E111="XB"),1,INT(RIGHT(E111))))+IF(J111="",0,IF(OR(J111="B",J111="XB"),1,INT(RIGHT(J111))))+IF(Q111="",0,IF(OR(Q111="B",Q111="XB"),1,INT(RIGHT(Q111))))</f>
        <v>0</v>
      </c>
      <c r="EX111" s="1" t="str">
        <f>IF(OR(F107&amp;F108&amp;F109="WLW",F108&amp;F109="WW"),"Y","N")</f>
        <v>N</v>
      </c>
      <c r="EY111" s="1" t="str">
        <f ca="1">IF(OR(K107&amp;K108&amp;K109="WLW",K108&amp;K109="WW"),"Y","N")</f>
        <v>N</v>
      </c>
      <c r="EZ111" s="1" t="str">
        <f>IF(OR(R107&amp;R108&amp;R109="WLW",R108&amp;R109="WW"),"Y","N")</f>
        <v>N</v>
      </c>
      <c r="FB111" s="14" t="str">
        <f ca="1">IF(FB110="Y","N",IF(M110="","",(IF(AND(F110&amp;F111="WW",OR(EW110&amp;EW111="SC",EW110&amp;EW111="CC")),"Y",IF(AND(F109&amp;F110&amp;F111="WLW",FQ111&lt;&gt;"B",OR(EW109&amp;EW110&amp;EW111="SCC",EW109&amp;EW110&amp;EW111="CCC")),"Y","N")))))</f>
        <v/>
      </c>
      <c r="FC111" s="1" t="str">
        <f ca="1">IF(FC110="Y","N",IF(M110="","",IF(AND(K110&amp;K111="WW",OR(EW110&amp;EW111="SC",EW110&amp;EW111="CC")),"Y",IF(AND(K109&amp;K110&amp;K111="WLW",FS111&lt;&gt;"B",OR(EW109&amp;EW110&amp;EW111="SCC",EW109&amp;EW110&amp;EW111="CCC")),"Y","N"))))</f>
        <v/>
      </c>
      <c r="FD111" s="1" t="str">
        <f ca="1">IF(FD110="Y","N",IF(M110="","",IF(AND(R110&amp;R111="WW",OR(EW110&amp;EW111="SC",EW110&amp;EW111="CC")),"Y",IF(AND(R109&amp;R110&amp;R111="WLW",FU111&lt;&gt;"B",OR(EW109&amp;EW110&amp;EW111="SCC",EW109&amp;EW110&amp;EW111="CCC")),"Y","N"))))</f>
        <v/>
      </c>
      <c r="GA111" s="1">
        <f>General!A109</f>
        <v>0</v>
      </c>
      <c r="GB111" s="1">
        <f>General!B109</f>
        <v>0</v>
      </c>
      <c r="GC111" s="1">
        <f>General!C109</f>
        <v>0</v>
      </c>
      <c r="GD111" s="1">
        <f>General!D109</f>
        <v>0</v>
      </c>
      <c r="GF111" s="1" t="str">
        <f>General!F109</f>
        <v>WLWWWL</v>
      </c>
      <c r="GG111" s="1">
        <f>General!G109</f>
        <v>-1</v>
      </c>
    </row>
    <row r="112" spans="1:189" ht="15.75" thickBot="1">
      <c r="A112" s="202" t="s">
        <v>156</v>
      </c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>
        <f>COUNTIF(M5:M109,"P")</f>
        <v>16</v>
      </c>
      <c r="P112" s="203"/>
      <c r="Q112" s="203"/>
      <c r="R112" s="203"/>
      <c r="S112" s="203"/>
      <c r="T112" s="203"/>
      <c r="U112" s="203"/>
      <c r="V112" s="204"/>
      <c r="W112" s="80" t="str" cm="1">
        <f t="array" aca="1" ref="W112" ca="1">IF(M111="","",INDIRECT(CZ112&amp; CR112))</f>
        <v/>
      </c>
      <c r="X112" s="72" t="str" cm="1">
        <f t="array" aca="1" ref="X112" ca="1">IF(M111="","",INDIRECT(VLOOKUP(CZ112,General!R:T,3,FALSE) &amp; CR112))</f>
        <v/>
      </c>
      <c r="AE112" s="80" t="str">
        <f>IF(M111="","",FO112)</f>
        <v/>
      </c>
      <c r="AG112" s="81" t="str">
        <f>IF(M112="","",IF(AG111+EH112&gt;=10,10,IF(AG111+EH112&lt;=-10,-10,AG111+EH112)))</f>
        <v/>
      </c>
      <c r="AJ112" s="81" t="str">
        <f>IF(M112="","",IF(AJ111+EI112&gt;=10,10,IF(AJ111+EI112&lt;=-10,-10,AJ111+EI112)))</f>
        <v/>
      </c>
      <c r="AK112" s="80"/>
      <c r="AM112" s="81" t="str">
        <f>IF(M112="","",IF(AM111+EJ112&gt;=10,10,IF(AM111+EJ112&lt;=-10,-10,AM111+EJ112)))</f>
        <v/>
      </c>
      <c r="AN112" s="80" t="str">
        <f t="shared" si="118"/>
        <v/>
      </c>
      <c r="AP112" s="81" t="str">
        <f>IF(M112="","",IF(AP111+EK112&gt;=10,10,IF(AP111+EK112&lt;=-10,-10,AP111+EK112)))</f>
        <v/>
      </c>
      <c r="AR112" s="70" t="str">
        <f t="shared" si="180"/>
        <v/>
      </c>
      <c r="AS112" s="81" t="str">
        <f>IF(M112="","",IF(AS111+EL112&gt;=10,10,IF(AS111+EL112&lt;=-10,-10,AS111+EL112)))</f>
        <v/>
      </c>
      <c r="AU112" s="70" t="str">
        <f t="shared" si="181"/>
        <v/>
      </c>
      <c r="AV112" s="81" t="str">
        <f>IF(M112="","",IF(AV111+EM112&gt;=10,10,IF(AV111+EM112&lt;=-10,-10,AV111+EM112)))</f>
        <v/>
      </c>
      <c r="AX112" s="70" t="str">
        <f t="shared" si="125"/>
        <v/>
      </c>
      <c r="AY112" s="81" t="str">
        <f>IF(M112="","",IF(AY111+EN112&gt;=10,10,IF(AY111+EN112&lt;=-10,-10,AY111+EN112)))</f>
        <v/>
      </c>
      <c r="BA112" s="70" t="str">
        <f t="shared" si="127"/>
        <v/>
      </c>
      <c r="BB112" s="81" t="str">
        <f>IF(M112="","",IF(BB111+EO112&gt;=10,10,IF(BB111+EO112&lt;=-10,-10,BB111+EO112)))</f>
        <v/>
      </c>
      <c r="BD112" s="70" t="str">
        <f t="shared" si="129"/>
        <v/>
      </c>
      <c r="BE112" s="81" t="str">
        <f>IF(M112="","",IF(BE111+EP112&gt;=10,10,IF(BE111+EP112&lt;=-10,-10,BE111+EP112)))</f>
        <v/>
      </c>
      <c r="BF112" s="80" t="str">
        <f t="shared" si="130"/>
        <v/>
      </c>
      <c r="BG112" s="70" t="str">
        <f t="shared" si="131"/>
        <v/>
      </c>
      <c r="BH112" s="81" t="str">
        <f>IF(M112="","",IF(BH111+EQ112&gt;=10,10,IF(BH111+EQ112&lt;=-10,-10,BH111+EQ112)))</f>
        <v/>
      </c>
      <c r="BI112" s="80" t="str">
        <f t="shared" si="132"/>
        <v/>
      </c>
      <c r="BJ112" s="70" t="str">
        <f t="shared" si="133"/>
        <v/>
      </c>
      <c r="BK112" s="81" t="str">
        <f>IF(M112="","",IF(BK111+ER112&gt;=10,10,IF(BK111+ER112&lt;=-10,-10,BK111+ER112)))</f>
        <v/>
      </c>
      <c r="BL112" s="80" t="str">
        <f t="shared" si="134"/>
        <v/>
      </c>
      <c r="BM112" s="70" t="str">
        <f t="shared" si="135"/>
        <v/>
      </c>
      <c r="BN112" s="81" t="str">
        <f>IF(M112="","",IF(BN111+ES112&gt;=10,10,IF(BN111+ES112&lt;=-10,-10,BN111+ES112)))</f>
        <v/>
      </c>
      <c r="BO112" s="80" t="str">
        <f t="shared" si="136"/>
        <v/>
      </c>
      <c r="BP112" s="70" t="str">
        <f t="shared" si="137"/>
        <v/>
      </c>
      <c r="BQ112" s="81" t="str">
        <f>IF(M112="","",IF(BQ111+ET112&gt;=10,10,IF(BQ111+ET112&lt;=-10,-10,BQ111+ET112)))</f>
        <v/>
      </c>
      <c r="BR112" s="80" t="str">
        <f t="shared" si="138"/>
        <v/>
      </c>
      <c r="BS112" s="70" t="str">
        <f t="shared" si="139"/>
        <v/>
      </c>
      <c r="BT112" s="81" t="str">
        <f>IF(M112="","",IF(BT111+EU112&gt;=10,10,IF(BT111+EU112&lt;=-10,-10,BT111+EU112)))</f>
        <v/>
      </c>
      <c r="BU112" s="80" t="str">
        <f t="shared" si="140"/>
        <v/>
      </c>
      <c r="BV112" s="70" t="str">
        <f t="shared" si="141"/>
        <v/>
      </c>
      <c r="BW112" s="81" t="str">
        <f>IF(M112="","",IF(BW111+EV112&gt;=10,10,IF(BW111+EV112&lt;=-10,-10,BW111+EV112)))</f>
        <v/>
      </c>
      <c r="BX112" s="70">
        <f t="shared" si="142"/>
        <v>0</v>
      </c>
      <c r="BY112" s="70">
        <f t="shared" si="143"/>
        <v>2</v>
      </c>
      <c r="BZ112" s="72"/>
      <c r="CA112" s="80">
        <f t="shared" si="144"/>
        <v>0</v>
      </c>
      <c r="CB112" s="70">
        <f t="shared" si="145"/>
        <v>0</v>
      </c>
      <c r="CC112" s="70" t="str">
        <f t="shared" si="146"/>
        <v/>
      </c>
      <c r="CD112" s="70" t="str">
        <f t="shared" si="147"/>
        <v/>
      </c>
      <c r="CE112" s="70" t="str">
        <f t="shared" si="148"/>
        <v/>
      </c>
      <c r="CF112" s="70" t="str">
        <f t="shared" si="149"/>
        <v/>
      </c>
      <c r="CG112" s="70" t="str">
        <f t="shared" si="150"/>
        <v/>
      </c>
      <c r="CH112" s="70" t="str">
        <f t="shared" si="151"/>
        <v/>
      </c>
      <c r="CI112" s="70" t="str">
        <f t="shared" si="152"/>
        <v/>
      </c>
      <c r="CJ112" s="70" t="str">
        <f t="shared" si="153"/>
        <v/>
      </c>
      <c r="CK112" s="70" t="str">
        <f t="shared" si="154"/>
        <v/>
      </c>
      <c r="CL112" s="70" t="str">
        <f t="shared" si="155"/>
        <v/>
      </c>
      <c r="CM112" s="70" t="str">
        <f t="shared" si="156"/>
        <v/>
      </c>
      <c r="CN112" s="70" t="str">
        <f t="shared" si="157"/>
        <v/>
      </c>
      <c r="CO112" s="70" t="str">
        <f t="shared" si="158"/>
        <v/>
      </c>
      <c r="CP112" s="70" t="str">
        <f t="shared" si="159"/>
        <v/>
      </c>
      <c r="CQ112" s="81" t="str">
        <f t="shared" si="160"/>
        <v/>
      </c>
      <c r="CR112" s="73"/>
      <c r="CS112" s="73"/>
      <c r="CT112" s="73"/>
      <c r="CU112" s="73"/>
      <c r="CV112" s="73"/>
      <c r="CW112" s="73"/>
      <c r="CX112" s="73"/>
      <c r="CY112" s="73"/>
      <c r="CZ112" s="73"/>
      <c r="DA112" s="73"/>
      <c r="DB112" s="73"/>
      <c r="DC112" s="73"/>
      <c r="DD112" s="73"/>
      <c r="DE112" s="73"/>
      <c r="DF112" s="73"/>
      <c r="DG112" s="73"/>
      <c r="DH112" s="73"/>
      <c r="DI112" s="73"/>
      <c r="DJ112" s="73"/>
      <c r="DK112" s="73"/>
      <c r="DL112" s="73"/>
      <c r="DM112" s="73"/>
      <c r="DN112" s="73"/>
      <c r="DO112" s="73"/>
      <c r="DP112" s="73"/>
      <c r="DT112" s="4" t="str">
        <f t="shared" si="176"/>
        <v/>
      </c>
      <c r="DU112" s="4" t="str">
        <f t="shared" si="177"/>
        <v/>
      </c>
      <c r="DV112" s="4" t="str">
        <f t="shared" si="178"/>
        <v/>
      </c>
      <c r="DW112" s="1" t="str">
        <f>IF(M111="","",IF(DQ112="B",IF(M111="P",FQ112,""),IF(M110="B",FQ112,"")))</f>
        <v/>
      </c>
      <c r="DX112" s="1" t="str">
        <f>IF(M111="","",IF(DQ112="B",IF(M111="B",FQ112,""),IF(M110="P",FQ112,"")))</f>
        <v/>
      </c>
      <c r="DY112" s="1" t="str">
        <f>IF(M111="","",IF(DR112="C",IF(M111="B",FS112,""),IF(M110="B",FS112,"")))</f>
        <v/>
      </c>
      <c r="DZ112" s="1" t="str">
        <f>IF(M111="","",IF(DR112="C",IF(M111="P",FS112,""),IF(M110="P",FS112,"")))</f>
        <v/>
      </c>
      <c r="EA112" s="1" t="str">
        <f>IF(M111="","",IF(AND(DW112="L5",DZ112="L5",FG112=""),"L0",FF112))</f>
        <v/>
      </c>
      <c r="EB112" s="1" t="str">
        <f>IF(M111="","",IF(AND(DX112="L5",DZ112="L5",FF112=""),"L0",FG112))</f>
        <v/>
      </c>
      <c r="EC112" s="1">
        <f>IF(D112="",0,IF(OR(D112="B",D112="XB"),1,INT(RIGHT(D112))))+IF(I112="",0,IF(OR(I112="B",I112="XB"),1,INT(RIGHT(I112))))+IF(P112="",0,IF(OR(P112="B",P112="XB"),1,INT(RIGHT(P112))))</f>
        <v>0</v>
      </c>
      <c r="ED112" s="1">
        <f>IF(E112="",0,IF(OR(E112="B",E112="XB"),1,INT(RIGHT(E112))))+IF(J112="",0,IF(OR(J112="B",J112="XB"),1,INT(RIGHT(J112))))+IF(Q112="",0,IF(OR(Q112="B",Q112="XB"),1,INT(RIGHT(Q112))))</f>
        <v>0</v>
      </c>
      <c r="EX112" s="1" t="str">
        <f>IF(OR(F108&amp;F109&amp;F110="WLW",F109&amp;F110="WW"),"Y","N")</f>
        <v>N</v>
      </c>
      <c r="EY112" s="1" t="str">
        <f ca="1">IF(OR(K108&amp;K109&amp;K110="WLW",K109&amp;K110="WW"),"Y","N")</f>
        <v>N</v>
      </c>
      <c r="EZ112" s="1" t="str">
        <f>IF(OR(R108&amp;R109&amp;R110="WLW",R109&amp;R110="WW"),"Y","N")</f>
        <v>N</v>
      </c>
      <c r="FB112" s="14" t="str">
        <f ca="1">IF(FB111="Y","N",IF(M111="","",(IF(AND(F111&amp;F112="WW",OR(EW111&amp;EW112="SC",EW111&amp;EW112="CC")),"Y",IF(AND(F110&amp;F111&amp;F112="WLW",FQ112&lt;&gt;"B",OR(EW110&amp;EW111&amp;EW112="SCC",EW110&amp;EW111&amp;EW112="CCC")),"Y","N")))))</f>
        <v/>
      </c>
      <c r="FC112" s="1" t="str">
        <f ca="1">IF(FC111="Y","N",IF(M111="","",IF(AND(K111&amp;K112="WW",OR(EW111&amp;EW112="SC",EW111&amp;EW112="CC")),"Y",IF(AND(K110&amp;K111&amp;K112="WLW",FS112&lt;&gt;"B",OR(EW110&amp;EW111&amp;EW112="SCC",EW110&amp;EW111&amp;EW112="CCC")),"Y","N"))))</f>
        <v/>
      </c>
      <c r="FD112" s="1" t="str">
        <f ca="1">IF(FD111="Y","N",IF(M111="","",IF(AND(R111&amp;R112="WW",OR(EW111&amp;EW112="SC",EW111&amp;EW112="CC")),"Y",IF(AND(R110&amp;R111&amp;R112="WLW",FU112&lt;&gt;"B",OR(EW110&amp;EW111&amp;EW112="SCC",EW110&amp;EW111&amp;EW112="CCC")),"Y","N"))))</f>
        <v/>
      </c>
      <c r="GA112" s="1">
        <f>General!A110</f>
        <v>0</v>
      </c>
      <c r="GB112" s="1">
        <f>General!B110</f>
        <v>0</v>
      </c>
      <c r="GC112" s="1">
        <f>General!C110</f>
        <v>0</v>
      </c>
      <c r="GD112" s="1">
        <f>General!D110</f>
        <v>0</v>
      </c>
      <c r="GF112" s="1" t="str">
        <f>General!F110</f>
        <v>WLWWWW</v>
      </c>
      <c r="GG112" s="1">
        <f>General!G110</f>
        <v>6</v>
      </c>
    </row>
    <row r="113" spans="1:189">
      <c r="A113" s="202" t="s">
        <v>157</v>
      </c>
      <c r="B113" s="20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>
        <f>COUNTIF(M5:M109,"B")</f>
        <v>17</v>
      </c>
      <c r="P113" s="203"/>
      <c r="Q113" s="203"/>
      <c r="R113" s="203"/>
      <c r="S113" s="203"/>
      <c r="T113" s="203"/>
      <c r="U113" s="203"/>
      <c r="V113" s="204"/>
      <c r="W113" s="80" t="str" cm="1">
        <f t="array" aca="1" ref="W113" ca="1">IF(M112="","",INDIRECT(CZ113&amp; CR113))</f>
        <v/>
      </c>
      <c r="X113" s="72" t="str" cm="1">
        <f t="array" aca="1" ref="X113" ca="1">IF(M112="","",INDIRECT(VLOOKUP(CZ113,General!R:T,3,FALSE) &amp; CR113))</f>
        <v/>
      </c>
      <c r="AE113" s="80" t="str">
        <f>IF(M112="","",FO113)</f>
        <v/>
      </c>
      <c r="AG113" s="81" t="str">
        <f>IF(M113="","",IF(AG112+EH113&gt;=10,10,IF(AG112+EH113&lt;=-10,-10,AG112+EH113)))</f>
        <v/>
      </c>
      <c r="AJ113" s="81" t="str">
        <f>IF(M113="","",IF(AJ112+EI113&gt;=10,10,IF(AJ112+EI113&lt;=-10,-10,AJ112+EI113)))</f>
        <v/>
      </c>
      <c r="AK113" s="80"/>
      <c r="AM113" s="81" t="str">
        <f>IF(M113="","",IF(AM112+EJ113&gt;=10,10,IF(AM112+EJ113&lt;=-10,-10,AM112+EJ113)))</f>
        <v/>
      </c>
      <c r="AN113" s="80" t="str">
        <f t="shared" si="118"/>
        <v/>
      </c>
      <c r="AP113" s="81" t="str">
        <f>IF(M113="","",IF(AP112+EK113&gt;=10,10,IF(AP112+EK113&lt;=-10,-10,AP112+EK113)))</f>
        <v/>
      </c>
      <c r="AR113" s="70" t="str">
        <f t="shared" si="180"/>
        <v/>
      </c>
      <c r="AS113" s="81" t="str">
        <f>IF(M113="","",IF(AS112+EL113&gt;=10,10,IF(AS112+EL113&lt;=-10,-10,AS112+EL113)))</f>
        <v/>
      </c>
      <c r="AU113" s="70" t="str">
        <f t="shared" si="181"/>
        <v/>
      </c>
      <c r="AV113" s="81" t="str">
        <f>IF(M113="","",IF(AV112+EM113&gt;=10,10,IF(AV112+EM113&lt;=-10,-10,AV112+EM113)))</f>
        <v/>
      </c>
      <c r="AX113" s="70" t="str">
        <f t="shared" si="125"/>
        <v/>
      </c>
      <c r="AY113" s="81" t="str">
        <f>IF(M113="","",IF(AY112+EN113&gt;=10,10,IF(AY112+EN113&lt;=-10,-10,AY112+EN113)))</f>
        <v/>
      </c>
      <c r="BA113" s="70" t="str">
        <f t="shared" si="127"/>
        <v/>
      </c>
      <c r="BB113" s="81" t="str">
        <f>IF(M113="","",IF(BB112+EO113&gt;=10,10,IF(BB112+EO113&lt;=-10,-10,BB112+EO113)))</f>
        <v/>
      </c>
      <c r="BD113" s="70" t="str">
        <f t="shared" si="129"/>
        <v/>
      </c>
      <c r="BE113" s="81" t="str">
        <f>IF(M113="","",IF(BE112+EP113&gt;=10,10,IF(BE112+EP113&lt;=-10,-10,BE112+EP113)))</f>
        <v/>
      </c>
      <c r="BF113" s="80" t="str">
        <f t="shared" si="130"/>
        <v/>
      </c>
      <c r="BG113" s="70" t="str">
        <f t="shared" si="131"/>
        <v/>
      </c>
      <c r="BH113" s="81" t="str">
        <f>IF(M113="","",IF(BH112+EQ113&gt;=10,10,IF(BH112+EQ113&lt;=-10,-10,BH112+EQ113)))</f>
        <v/>
      </c>
      <c r="BI113" s="80" t="str">
        <f t="shared" si="132"/>
        <v/>
      </c>
      <c r="BJ113" s="70" t="str">
        <f t="shared" si="133"/>
        <v/>
      </c>
      <c r="BK113" s="81" t="str">
        <f>IF(M113="","",IF(BK112+ER113&gt;=10,10,IF(BK112+ER113&lt;=-10,-10,BK112+ER113)))</f>
        <v/>
      </c>
      <c r="BL113" s="80" t="str">
        <f t="shared" si="134"/>
        <v/>
      </c>
      <c r="BM113" s="70" t="str">
        <f t="shared" si="135"/>
        <v/>
      </c>
      <c r="BN113" s="81" t="str">
        <f>IF(M113="","",IF(BN112+ES113&gt;=10,10,IF(BN112+ES113&lt;=-10,-10,BN112+ES113)))</f>
        <v/>
      </c>
      <c r="BO113" s="80" t="str">
        <f t="shared" si="136"/>
        <v/>
      </c>
      <c r="BP113" s="70" t="str">
        <f t="shared" si="137"/>
        <v/>
      </c>
      <c r="BQ113" s="81" t="str">
        <f>IF(M113="","",IF(BQ112+ET113&gt;=10,10,IF(BQ112+ET113&lt;=-10,-10,BQ112+ET113)))</f>
        <v/>
      </c>
      <c r="BR113" s="80" t="str">
        <f t="shared" si="138"/>
        <v/>
      </c>
      <c r="BS113" s="70" t="str">
        <f t="shared" si="139"/>
        <v/>
      </c>
      <c r="BT113" s="81" t="str">
        <f>IF(M113="","",IF(BT112+EU113&gt;=10,10,IF(BT112+EU113&lt;=-10,-10,BT112+EU113)))</f>
        <v/>
      </c>
      <c r="BU113" s="80" t="str">
        <f t="shared" si="140"/>
        <v/>
      </c>
      <c r="BV113" s="70" t="str">
        <f t="shared" si="141"/>
        <v/>
      </c>
      <c r="BW113" s="81" t="str">
        <f>IF(M113="","",IF(BW112+EV113&gt;=10,10,IF(BW112+EV113&lt;=-10,-10,BW112+EV113)))</f>
        <v/>
      </c>
      <c r="BX113" s="70">
        <f t="shared" si="142"/>
        <v>0</v>
      </c>
      <c r="BY113" s="70">
        <f t="shared" si="143"/>
        <v>2</v>
      </c>
      <c r="BZ113" s="72"/>
      <c r="CA113" s="80">
        <f t="shared" si="144"/>
        <v>0</v>
      </c>
      <c r="CB113" s="70">
        <f t="shared" si="145"/>
        <v>0</v>
      </c>
      <c r="CC113" s="70" t="str">
        <f t="shared" si="146"/>
        <v/>
      </c>
      <c r="CD113" s="70" t="str">
        <f t="shared" si="147"/>
        <v/>
      </c>
      <c r="CE113" s="70" t="str">
        <f t="shared" si="148"/>
        <v/>
      </c>
      <c r="CF113" s="70" t="str">
        <f t="shared" si="149"/>
        <v/>
      </c>
      <c r="CG113" s="70" t="str">
        <f t="shared" si="150"/>
        <v/>
      </c>
      <c r="CH113" s="70" t="str">
        <f t="shared" si="151"/>
        <v/>
      </c>
      <c r="CI113" s="70" t="str">
        <f t="shared" si="152"/>
        <v/>
      </c>
      <c r="CJ113" s="70" t="str">
        <f t="shared" si="153"/>
        <v/>
      </c>
      <c r="CK113" s="70" t="str">
        <f t="shared" si="154"/>
        <v/>
      </c>
      <c r="CL113" s="70" t="str">
        <f t="shared" si="155"/>
        <v/>
      </c>
      <c r="CM113" s="70" t="str">
        <f t="shared" si="156"/>
        <v/>
      </c>
      <c r="CN113" s="70" t="str">
        <f t="shared" si="157"/>
        <v/>
      </c>
      <c r="CO113" s="70" t="str">
        <f t="shared" si="158"/>
        <v/>
      </c>
      <c r="CP113" s="70" t="str">
        <f t="shared" si="159"/>
        <v/>
      </c>
      <c r="CQ113" s="81" t="str">
        <f t="shared" si="160"/>
        <v/>
      </c>
      <c r="CR113" s="73"/>
      <c r="CS113" s="73"/>
      <c r="CT113" s="73"/>
      <c r="CU113" s="73"/>
      <c r="CV113" s="73"/>
      <c r="CW113" s="73"/>
      <c r="CX113" s="73"/>
      <c r="CY113" s="73"/>
      <c r="CZ113" s="73"/>
      <c r="DA113" s="73"/>
      <c r="DB113" s="73"/>
      <c r="DC113" s="73"/>
      <c r="DD113" s="73"/>
      <c r="DE113" s="73"/>
      <c r="DF113" s="73"/>
      <c r="DG113" s="73"/>
      <c r="DH113" s="73"/>
      <c r="DI113" s="73"/>
      <c r="DJ113" s="73"/>
      <c r="DK113" s="73"/>
      <c r="DL113" s="73"/>
      <c r="DM113" s="73"/>
      <c r="DN113" s="73"/>
      <c r="DO113" s="73"/>
      <c r="DP113" s="73"/>
      <c r="DT113" s="4" t="str">
        <f t="shared" si="176"/>
        <v/>
      </c>
      <c r="DU113" s="4" t="str">
        <f t="shared" si="177"/>
        <v/>
      </c>
      <c r="DV113" s="4" t="str">
        <f t="shared" si="178"/>
        <v/>
      </c>
      <c r="DW113" s="1" t="str">
        <f>IF(M112="","",IF(DQ113="B",IF(M112="P",FQ113,""),IF(M111="B",FQ113,"")))</f>
        <v/>
      </c>
      <c r="DX113" s="1" t="str">
        <f>IF(M112="","",IF(DQ113="B",IF(M112="B",FQ113,""),IF(M111="P",FQ113,"")))</f>
        <v/>
      </c>
      <c r="DY113" s="1" t="str">
        <f>IF(M112="","",IF(DR113="C",IF(M112="B",FS113,""),IF(M111="B",FS113,"")))</f>
        <v/>
      </c>
      <c r="DZ113" s="1" t="str">
        <f>IF(M112="","",IF(DR113="C",IF(M112="P",FS113,""),IF(M111="P",FS113,"")))</f>
        <v/>
      </c>
      <c r="EA113" s="1" t="str">
        <f>IF(M112="","",IF(AND(DW113="L5",DZ113="L5",FG113=""),"L0",FF113))</f>
        <v/>
      </c>
      <c r="EB113" s="1" t="str">
        <f>IF(M112="","",IF(AND(DX113="L5",DZ113="L5",FF113=""),"L0",FG113))</f>
        <v/>
      </c>
      <c r="EC113" s="1">
        <f>IF(D113="",0,IF(OR(D113="B",D113="XB"),1,INT(RIGHT(D113))))+IF(I113="",0,IF(OR(I113="B",I113="XB"),1,INT(RIGHT(I113))))+IF(P113="",0,IF(OR(P113="B",P113="XB"),1,INT(RIGHT(P113))))</f>
        <v>0</v>
      </c>
      <c r="ED113" s="1">
        <f>IF(E113="",0,IF(OR(E113="B",E113="XB"),1,INT(RIGHT(E113))))+IF(J113="",0,IF(OR(J113="B",J113="XB"),1,INT(RIGHT(J113))))+IF(Q113="",0,IF(OR(Q113="B",Q113="XB"),1,INT(RIGHT(Q113))))</f>
        <v>0</v>
      </c>
      <c r="EX113" s="1" t="str">
        <f>IF(OR(F109&amp;F110&amp;F111="WLW",F110&amp;F111="WW"),"Y","N")</f>
        <v>N</v>
      </c>
      <c r="EY113" s="1" t="str">
        <f ca="1">IF(OR(K109&amp;K110&amp;K111="WLW",K110&amp;K111="WW"),"Y","N")</f>
        <v>N</v>
      </c>
      <c r="EZ113" s="1" t="str">
        <f>IF(OR(R109&amp;R110&amp;R111="WLW",R110&amp;R111="WW"),"Y","N")</f>
        <v>N</v>
      </c>
      <c r="FB113" s="14" t="str">
        <f ca="1">IF(FB112="Y","N",IF(M112="","",(IF(AND(F112&amp;F113="WW",OR(EW112&amp;EW113="SC",EW112&amp;EW113="CC")),"Y",IF(AND(F111&amp;F112&amp;F113="WLW",FQ113&lt;&gt;"B",OR(EW111&amp;EW112&amp;EW113="SCC",EW111&amp;EW112&amp;EW113="CCC")),"Y","N")))))</f>
        <v/>
      </c>
      <c r="FC113" s="1" t="str">
        <f ca="1">IF(FC112="Y","N",IF(M112="","",IF(AND(K112&amp;K113="WW",OR(EW112&amp;EW113="SC",EW112&amp;EW113="CC")),"Y",IF(AND(K111&amp;K112&amp;K113="WLW",FS113&lt;&gt;"B",OR(EW111&amp;EW112&amp;EW113="SCC",EW111&amp;EW112&amp;EW113="CCC")),"Y","N"))))</f>
        <v/>
      </c>
      <c r="FD113" s="1" t="str">
        <f ca="1">IF(FD112="Y","N",IF(M112="","",IF(AND(R112&amp;R113="WW",OR(EW112&amp;EW113="SC",EW112&amp;EW113="CC")),"Y",IF(AND(R111&amp;R112&amp;R113="WLW",FU113&lt;&gt;"B",OR(EW111&amp;EW112&amp;EW113="SCC",EW111&amp;EW112&amp;EW113="CCC")),"Y","N"))))</f>
        <v/>
      </c>
      <c r="GA113" s="1">
        <f>General!A111</f>
        <v>0</v>
      </c>
      <c r="GB113" s="1">
        <f>General!B111</f>
        <v>0</v>
      </c>
      <c r="GC113" s="1">
        <f>General!C111</f>
        <v>0</v>
      </c>
      <c r="GD113" s="1">
        <f>General!D111</f>
        <v>0</v>
      </c>
      <c r="GF113" s="1" t="str">
        <f>General!F111</f>
        <v>WWLLLL</v>
      </c>
      <c r="GG113" s="1">
        <f>General!G111</f>
        <v>-6</v>
      </c>
    </row>
    <row r="114" spans="1:189">
      <c r="A114" s="200" t="s">
        <v>158</v>
      </c>
      <c r="B114" s="201"/>
      <c r="C114" s="201"/>
      <c r="D114" s="201"/>
      <c r="E114" s="201"/>
      <c r="F114" s="201"/>
      <c r="G114" s="201"/>
      <c r="H114" s="201"/>
      <c r="I114" s="201"/>
      <c r="J114" s="201"/>
      <c r="K114" s="201"/>
      <c r="L114" s="201"/>
      <c r="M114" s="201"/>
      <c r="N114" s="201"/>
      <c r="O114" s="201" cm="1">
        <f t="array" aca="1" ref="O114" ca="1">LOOKUP(2,1/(U10:U109&lt;&gt;""),U10:U109)</f>
        <v>28</v>
      </c>
      <c r="P114" s="201"/>
      <c r="Q114" s="201"/>
      <c r="R114" s="201"/>
      <c r="S114" s="201"/>
      <c r="T114" s="201"/>
      <c r="U114" s="201"/>
      <c r="V114" s="205"/>
      <c r="W114" s="80" t="str" cm="1">
        <f t="array" aca="1" ref="W114" ca="1">IF(M113="","",INDIRECT(CZ114&amp; CR114))</f>
        <v/>
      </c>
      <c r="X114" s="72" t="str" cm="1">
        <f t="array" aca="1" ref="X114" ca="1">IF(M113="","",INDIRECT(VLOOKUP(CZ114,General!R:T,3,FALSE) &amp; CR114))</f>
        <v/>
      </c>
      <c r="AE114" s="80" t="str">
        <f>IF(M113="","",FO114)</f>
        <v/>
      </c>
      <c r="AG114" s="81" t="str">
        <f>IF(M114="","",IF(AG113+EH114&gt;=10,10,IF(AG113+EH114&lt;=-10,-10,AG113+EH114)))</f>
        <v/>
      </c>
      <c r="AJ114" s="81" t="str">
        <f>IF(M114="","",IF(AJ113+EI114&gt;=10,10,IF(AJ113+EI114&lt;=-10,-10,AJ113+EI114)))</f>
        <v/>
      </c>
      <c r="AK114" s="80"/>
      <c r="AM114" s="81" t="str">
        <f>IF(M114="","",IF(AM113+EJ114&gt;=10,10,IF(AM113+EJ114&lt;=-10,-10,AM113+EJ114)))</f>
        <v/>
      </c>
      <c r="AN114" s="80" t="str">
        <f t="shared" si="118"/>
        <v/>
      </c>
      <c r="AP114" s="81" t="str">
        <f>IF(M114="","",IF(AP113+EK114&gt;=10,10,IF(AP113+EK114&lt;=-10,-10,AP113+EK114)))</f>
        <v/>
      </c>
      <c r="AR114" s="70" t="str">
        <f t="shared" si="180"/>
        <v/>
      </c>
      <c r="AS114" s="81" t="str">
        <f>IF(M114="","",IF(AS113+EL114&gt;=10,10,IF(AS113+EL114&lt;=-10,-10,AS113+EL114)))</f>
        <v/>
      </c>
      <c r="AU114" s="70" t="str">
        <f t="shared" si="181"/>
        <v/>
      </c>
      <c r="AV114" s="81" t="str">
        <f>IF(M114="","",IF(AV113+EM114&gt;=10,10,IF(AV113+EM114&lt;=-10,-10,AV113+EM114)))</f>
        <v/>
      </c>
      <c r="AX114" s="70" t="str">
        <f t="shared" si="125"/>
        <v/>
      </c>
      <c r="AY114" s="81" t="str">
        <f>IF(M114="","",IF(AY113+EN114&gt;=10,10,IF(AY113+EN114&lt;=-10,-10,AY113+EN114)))</f>
        <v/>
      </c>
      <c r="BA114" s="70" t="str">
        <f t="shared" si="127"/>
        <v/>
      </c>
      <c r="BB114" s="81" t="str">
        <f>IF(M114="","",IF(BB113+EO114&gt;=10,10,IF(BB113+EO114&lt;=-10,-10,BB113+EO114)))</f>
        <v/>
      </c>
      <c r="BD114" s="70" t="str">
        <f t="shared" si="129"/>
        <v/>
      </c>
      <c r="BE114" s="81" t="str">
        <f>IF(M114="","",IF(BE113+EP114&gt;=10,10,IF(BE113+EP114&lt;=-10,-10,BE113+EP114)))</f>
        <v/>
      </c>
      <c r="BF114" s="80" t="str">
        <f t="shared" si="130"/>
        <v/>
      </c>
      <c r="BG114" s="70" t="str">
        <f t="shared" si="131"/>
        <v/>
      </c>
      <c r="BH114" s="81" t="str">
        <f>IF(M114="","",IF(BH113+EQ114&gt;=10,10,IF(BH113+EQ114&lt;=-10,-10,BH113+EQ114)))</f>
        <v/>
      </c>
      <c r="BI114" s="80" t="str">
        <f t="shared" si="132"/>
        <v/>
      </c>
      <c r="BJ114" s="70" t="str">
        <f t="shared" si="133"/>
        <v/>
      </c>
      <c r="BK114" s="81" t="str">
        <f>IF(M114="","",IF(BK113+ER114&gt;=10,10,IF(BK113+ER114&lt;=-10,-10,BK113+ER114)))</f>
        <v/>
      </c>
      <c r="BL114" s="80" t="str">
        <f t="shared" si="134"/>
        <v/>
      </c>
      <c r="BM114" s="70" t="str">
        <f t="shared" si="135"/>
        <v/>
      </c>
      <c r="BN114" s="81" t="str">
        <f>IF(M114="","",IF(BN113+ES114&gt;=10,10,IF(BN113+ES114&lt;=-10,-10,BN113+ES114)))</f>
        <v/>
      </c>
      <c r="BO114" s="80" t="str">
        <f t="shared" si="136"/>
        <v/>
      </c>
      <c r="BP114" s="70" t="str">
        <f t="shared" si="137"/>
        <v/>
      </c>
      <c r="BQ114" s="81" t="str">
        <f>IF(M114="","",IF(BQ113+ET114&gt;=10,10,IF(BQ113+ET114&lt;=-10,-10,BQ113+ET114)))</f>
        <v/>
      </c>
      <c r="BR114" s="80" t="str">
        <f t="shared" si="138"/>
        <v/>
      </c>
      <c r="BS114" s="70" t="str">
        <f t="shared" si="139"/>
        <v/>
      </c>
      <c r="BT114" s="81" t="str">
        <f>IF(M114="","",IF(BT113+EU114&gt;=10,10,IF(BT113+EU114&lt;=-10,-10,BT113+EU114)))</f>
        <v/>
      </c>
      <c r="BU114" s="80" t="str">
        <f t="shared" si="140"/>
        <v/>
      </c>
      <c r="BV114" s="70" t="str">
        <f t="shared" si="141"/>
        <v/>
      </c>
      <c r="BW114" s="81" t="str">
        <f>IF(M114="","",IF(BW113+EV114&gt;=10,10,IF(BW113+EV114&lt;=-10,-10,BW113+EV114)))</f>
        <v/>
      </c>
      <c r="BX114" s="70">
        <f t="shared" si="142"/>
        <v>0</v>
      </c>
      <c r="BY114" s="70">
        <f t="shared" si="143"/>
        <v>2</v>
      </c>
      <c r="BZ114" s="72"/>
      <c r="CA114" s="80">
        <f t="shared" si="144"/>
        <v>0</v>
      </c>
      <c r="CB114" s="70">
        <f t="shared" si="145"/>
        <v>0</v>
      </c>
      <c r="CC114" s="70" t="str">
        <f t="shared" si="146"/>
        <v/>
      </c>
      <c r="CD114" s="70" t="str">
        <f t="shared" si="147"/>
        <v/>
      </c>
      <c r="CE114" s="70" t="str">
        <f t="shared" si="148"/>
        <v/>
      </c>
      <c r="CF114" s="70" t="str">
        <f t="shared" si="149"/>
        <v/>
      </c>
      <c r="CG114" s="70" t="str">
        <f t="shared" si="150"/>
        <v/>
      </c>
      <c r="CH114" s="70" t="str">
        <f t="shared" si="151"/>
        <v/>
      </c>
      <c r="CI114" s="70" t="str">
        <f t="shared" si="152"/>
        <v/>
      </c>
      <c r="CJ114" s="70" t="str">
        <f t="shared" si="153"/>
        <v/>
      </c>
      <c r="CK114" s="70" t="str">
        <f t="shared" si="154"/>
        <v/>
      </c>
      <c r="CL114" s="70" t="str">
        <f t="shared" si="155"/>
        <v/>
      </c>
      <c r="CM114" s="70" t="str">
        <f t="shared" si="156"/>
        <v/>
      </c>
      <c r="CN114" s="70" t="str">
        <f t="shared" si="157"/>
        <v/>
      </c>
      <c r="CO114" s="70" t="str">
        <f t="shared" si="158"/>
        <v/>
      </c>
      <c r="CP114" s="70" t="str">
        <f t="shared" si="159"/>
        <v/>
      </c>
      <c r="CQ114" s="81" t="str">
        <f t="shared" si="160"/>
        <v/>
      </c>
      <c r="CR114" s="73"/>
      <c r="CS114" s="73"/>
      <c r="CT114" s="73"/>
      <c r="CU114" s="73"/>
      <c r="CV114" s="73"/>
      <c r="CW114" s="73"/>
      <c r="CX114" s="73"/>
      <c r="CY114" s="73"/>
      <c r="CZ114" s="73"/>
      <c r="DA114" s="73"/>
      <c r="DB114" s="73"/>
      <c r="DC114" s="73"/>
      <c r="DD114" s="73"/>
      <c r="DE114" s="73"/>
      <c r="DF114" s="73"/>
      <c r="DG114" s="73"/>
      <c r="DH114" s="73"/>
      <c r="DI114" s="73"/>
      <c r="DJ114" s="73"/>
      <c r="DK114" s="73"/>
      <c r="DL114" s="73"/>
      <c r="DM114" s="73"/>
      <c r="DN114" s="73"/>
      <c r="DO114" s="73"/>
      <c r="DP114" s="73"/>
      <c r="DT114" s="4" t="str">
        <f t="shared" si="176"/>
        <v/>
      </c>
      <c r="DU114" s="4" t="str">
        <f t="shared" si="177"/>
        <v/>
      </c>
      <c r="DV114" s="4" t="str">
        <f t="shared" si="178"/>
        <v/>
      </c>
      <c r="DW114" s="1" t="str">
        <f>IF(M113="","",IF(DQ114="B",IF(M113="P",FQ114,""),IF(M112="B",FQ114,"")))</f>
        <v/>
      </c>
      <c r="DX114" s="1" t="str">
        <f>IF(M113="","",IF(DQ114="B",IF(M113="B",FQ114,""),IF(M112="P",FQ114,"")))</f>
        <v/>
      </c>
      <c r="DY114" s="1" t="str">
        <f>IF(M113="","",IF(DR114="C",IF(M113="B",FS114,""),IF(M112="B",FS114,"")))</f>
        <v/>
      </c>
      <c r="DZ114" s="1" t="str">
        <f>IF(M113="","",IF(DR114="C",IF(M113="P",FS114,""),IF(M112="P",FS114,"")))</f>
        <v/>
      </c>
      <c r="EA114" s="1" t="str">
        <f>IF(M113="","",IF(AND(DW114="L5",DZ114="L5",FG114=""),"L0",FF114))</f>
        <v/>
      </c>
      <c r="EB114" s="1" t="str">
        <f>IF(M113="","",IF(AND(DX114="L5",DZ114="L5",FF114=""),"L0",FG114))</f>
        <v/>
      </c>
      <c r="EC114" s="1">
        <f>IF(D114="",0,IF(OR(D114="B",D114="XB"),1,INT(RIGHT(D114))))+IF(I114="",0,IF(OR(I114="B",I114="XB"),1,INT(RIGHT(I114))))+IF(P114="",0,IF(OR(P114="B",P114="XB"),1,INT(RIGHT(P114))))</f>
        <v>0</v>
      </c>
      <c r="ED114" s="1">
        <f>IF(E114="",0,IF(OR(E114="B",E114="XB"),1,INT(RIGHT(E114))))+IF(J114="",0,IF(OR(J114="B",J114="XB"),1,INT(RIGHT(J114))))+IF(Q114="",0,IF(OR(Q114="B",Q114="XB"),1,INT(RIGHT(Q114))))</f>
        <v>0</v>
      </c>
      <c r="EX114" s="1" t="str">
        <f>IF(OR(F110&amp;F111&amp;F112="WLW",F111&amp;F112="WW"),"Y","N")</f>
        <v>N</v>
      </c>
      <c r="EY114" s="1" t="str">
        <f>IF(OR(K110&amp;K111&amp;K112="WLW",K111&amp;K112="WW"),"Y","N")</f>
        <v>N</v>
      </c>
      <c r="EZ114" s="1" t="str">
        <f>IF(OR(R110&amp;R111&amp;R112="WLW",R111&amp;R112="WW"),"Y","N")</f>
        <v>N</v>
      </c>
      <c r="FB114" s="14" t="str">
        <f ca="1">IF(FB113="Y","N",IF(M113="","",(IF(AND(F113&amp;F114="WW",OR(EW113&amp;EW114="SC",EW113&amp;EW114="CC")),"Y",IF(AND(F112&amp;F113&amp;F114="WLW",FQ114&lt;&gt;"B",OR(EW112&amp;EW113&amp;EW114="SCC",EW112&amp;EW113&amp;EW114="CCC")),"Y","N")))))</f>
        <v/>
      </c>
      <c r="FC114" s="1" t="str">
        <f ca="1">IF(FC113="Y","N",IF(M113="","",IF(AND(K113&amp;K114="WW",OR(EW113&amp;EW114="SC",EW113&amp;EW114="CC")),"Y",IF(AND(K112&amp;K113&amp;K114="WLW",FS114&lt;&gt;"B",OR(EW112&amp;EW113&amp;EW114="SCC",EW112&amp;EW113&amp;EW114="CCC")),"Y","N"))))</f>
        <v/>
      </c>
      <c r="FD114" s="1" t="str">
        <f ca="1">IF(FD113="Y","N",IF(M113="","",IF(AND(R113&amp;R114="WW",OR(EW113&amp;EW114="SC",EW113&amp;EW114="CC")),"Y",IF(AND(R112&amp;R113&amp;R114="WLW",FU114&lt;&gt;"B",OR(EW112&amp;EW113&amp;EW114="SCC",EW112&amp;EW113&amp;EW114="CCC")),"Y","N"))))</f>
        <v/>
      </c>
      <c r="GA114" s="1">
        <f>General!A112</f>
        <v>0</v>
      </c>
      <c r="GB114" s="1">
        <f>General!B112</f>
        <v>0</v>
      </c>
      <c r="GC114" s="1">
        <f>General!C112</f>
        <v>0</v>
      </c>
      <c r="GD114" s="1">
        <f>General!D112</f>
        <v>0</v>
      </c>
      <c r="GF114" s="1" t="str">
        <f>General!F112</f>
        <v>WWLLLW</v>
      </c>
      <c r="GG114" s="1">
        <f>General!G112</f>
        <v>1</v>
      </c>
    </row>
    <row r="115" spans="1:189">
      <c r="A115" s="200" t="s">
        <v>159</v>
      </c>
      <c r="B115" s="201"/>
      <c r="C115" s="201"/>
      <c r="D115" s="201"/>
      <c r="E115" s="201"/>
      <c r="F115" s="201"/>
      <c r="G115" s="201"/>
      <c r="H115" s="201"/>
      <c r="I115" s="201"/>
      <c r="J115" s="201"/>
      <c r="K115" s="201"/>
      <c r="L115" s="201"/>
      <c r="M115" s="201"/>
      <c r="N115" s="201"/>
      <c r="O115" s="201" t="e">
        <f>COUNTIF(#REF!,"W")</f>
        <v>#REF!</v>
      </c>
      <c r="P115" s="201"/>
      <c r="Q115" s="201"/>
      <c r="R115" s="201"/>
      <c r="S115" s="201"/>
      <c r="T115" s="201"/>
      <c r="U115" s="201"/>
      <c r="V115" s="205"/>
      <c r="W115" s="80" t="str" cm="1">
        <f t="array" aca="1" ref="W115" ca="1">IF(M114="","",INDIRECT(CZ115&amp; CR115))</f>
        <v/>
      </c>
      <c r="X115" s="72" t="str" cm="1">
        <f t="array" aca="1" ref="X115" ca="1">IF(M114="","",INDIRECT(VLOOKUP(CZ115,General!R:T,3,FALSE) &amp; CR115))</f>
        <v/>
      </c>
      <c r="AE115" s="80" t="str">
        <f>IF(M114="","",FO115)</f>
        <v/>
      </c>
      <c r="AG115" s="81" t="str">
        <f>IF(M115="","",IF(AG114+EH115&gt;=10,10,IF(AG114+EH115&lt;=-10,-10,AG114+EH115)))</f>
        <v/>
      </c>
      <c r="AJ115" s="81" t="str">
        <f>IF(M115="","",IF(AJ114+EI115&gt;=10,10,IF(AJ114+EI115&lt;=-10,-10,AJ114+EI115)))</f>
        <v/>
      </c>
      <c r="AK115" s="80"/>
      <c r="AM115" s="81" t="str">
        <f>IF(M115="","",IF(AM114+EJ115&gt;=10,10,IF(AM114+EJ115&lt;=-10,-10,AM114+EJ115)))</f>
        <v/>
      </c>
      <c r="AN115" s="80" t="str">
        <f t="shared" si="118"/>
        <v/>
      </c>
      <c r="AP115" s="81" t="str">
        <f>IF(M115="","",IF(AP114+EK115&gt;=10,10,IF(AP114+EK115&lt;=-10,-10,AP114+EK115)))</f>
        <v/>
      </c>
      <c r="AR115" s="70" t="str">
        <f t="shared" si="180"/>
        <v/>
      </c>
      <c r="AS115" s="81" t="str">
        <f>IF(M115="","",IF(AS114+EL115&gt;=10,10,IF(AS114+EL115&lt;=-10,-10,AS114+EL115)))</f>
        <v/>
      </c>
      <c r="AU115" s="70" t="str">
        <f t="shared" si="181"/>
        <v/>
      </c>
      <c r="AV115" s="81" t="str">
        <f>IF(M115="","",IF(AV114+EM115&gt;=10,10,IF(AV114+EM115&lt;=-10,-10,AV114+EM115)))</f>
        <v/>
      </c>
      <c r="AX115" s="70" t="str">
        <f t="shared" si="125"/>
        <v/>
      </c>
      <c r="AY115" s="81" t="str">
        <f>IF(M115="","",IF(AY114+EN115&gt;=10,10,IF(AY114+EN115&lt;=-10,-10,AY114+EN115)))</f>
        <v/>
      </c>
      <c r="BA115" s="70" t="str">
        <f t="shared" si="127"/>
        <v/>
      </c>
      <c r="BB115" s="81" t="str">
        <f>IF(M115="","",IF(BB114+EO115&gt;=10,10,IF(BB114+EO115&lt;=-10,-10,BB114+EO115)))</f>
        <v/>
      </c>
      <c r="BD115" s="70" t="str">
        <f t="shared" si="129"/>
        <v/>
      </c>
      <c r="BE115" s="81" t="str">
        <f>IF(M115="","",IF(BE114+EP115&gt;=10,10,IF(BE114+EP115&lt;=-10,-10,BE114+EP115)))</f>
        <v/>
      </c>
      <c r="BF115" s="80" t="str">
        <f t="shared" si="130"/>
        <v/>
      </c>
      <c r="BG115" s="70" t="str">
        <f t="shared" si="131"/>
        <v/>
      </c>
      <c r="BH115" s="81" t="str">
        <f>IF(M115="","",IF(BH114+EQ115&gt;=10,10,IF(BH114+EQ115&lt;=-10,-10,BH114+EQ115)))</f>
        <v/>
      </c>
      <c r="BI115" s="80" t="str">
        <f t="shared" si="132"/>
        <v/>
      </c>
      <c r="BJ115" s="70" t="str">
        <f t="shared" si="133"/>
        <v/>
      </c>
      <c r="BK115" s="81" t="str">
        <f>IF(M115="","",IF(BK114+ER115&gt;=10,10,IF(BK114+ER115&lt;=-10,-10,BK114+ER115)))</f>
        <v/>
      </c>
      <c r="BL115" s="80" t="str">
        <f t="shared" si="134"/>
        <v/>
      </c>
      <c r="BM115" s="70" t="str">
        <f t="shared" si="135"/>
        <v/>
      </c>
      <c r="BN115" s="81" t="str">
        <f>IF(M115="","",IF(BN114+ES115&gt;=10,10,IF(BN114+ES115&lt;=-10,-10,BN114+ES115)))</f>
        <v/>
      </c>
      <c r="BO115" s="80" t="str">
        <f t="shared" si="136"/>
        <v/>
      </c>
      <c r="BP115" s="70" t="str">
        <f t="shared" si="137"/>
        <v/>
      </c>
      <c r="BQ115" s="81" t="str">
        <f>IF(M115="","",IF(BQ114+ET115&gt;=10,10,IF(BQ114+ET115&lt;=-10,-10,BQ114+ET115)))</f>
        <v/>
      </c>
      <c r="BR115" s="80" t="str">
        <f t="shared" si="138"/>
        <v/>
      </c>
      <c r="BS115" s="70" t="str">
        <f t="shared" si="139"/>
        <v/>
      </c>
      <c r="BT115" s="81" t="str">
        <f>IF(M115="","",IF(BT114+EU115&gt;=10,10,IF(BT114+EU115&lt;=-10,-10,BT114+EU115)))</f>
        <v/>
      </c>
      <c r="BU115" s="80" t="str">
        <f t="shared" si="140"/>
        <v/>
      </c>
      <c r="BV115" s="70" t="str">
        <f t="shared" si="141"/>
        <v/>
      </c>
      <c r="BW115" s="81" t="str">
        <f>IF(M115="","",IF(BW114+EV115&gt;=10,10,IF(BW114+EV115&lt;=-10,-10,BW114+EV115)))</f>
        <v/>
      </c>
      <c r="BX115" s="70">
        <f t="shared" si="142"/>
        <v>0</v>
      </c>
      <c r="BY115" s="70">
        <f t="shared" si="143"/>
        <v>2</v>
      </c>
      <c r="BZ115" s="72"/>
      <c r="CA115" s="80">
        <f t="shared" si="144"/>
        <v>0</v>
      </c>
      <c r="CB115" s="70">
        <f t="shared" si="145"/>
        <v>0</v>
      </c>
      <c r="CC115" s="70" t="str">
        <f t="shared" si="146"/>
        <v/>
      </c>
      <c r="CD115" s="70" t="str">
        <f t="shared" si="147"/>
        <v/>
      </c>
      <c r="CE115" s="70" t="str">
        <f t="shared" si="148"/>
        <v/>
      </c>
      <c r="CF115" s="70" t="str">
        <f t="shared" si="149"/>
        <v/>
      </c>
      <c r="CG115" s="70" t="str">
        <f t="shared" si="150"/>
        <v/>
      </c>
      <c r="CH115" s="70" t="str">
        <f t="shared" si="151"/>
        <v/>
      </c>
      <c r="CI115" s="70" t="str">
        <f t="shared" si="152"/>
        <v/>
      </c>
      <c r="CJ115" s="70" t="str">
        <f t="shared" si="153"/>
        <v/>
      </c>
      <c r="CK115" s="70" t="str">
        <f t="shared" si="154"/>
        <v/>
      </c>
      <c r="CL115" s="70" t="str">
        <f t="shared" si="155"/>
        <v/>
      </c>
      <c r="CM115" s="70" t="str">
        <f t="shared" si="156"/>
        <v/>
      </c>
      <c r="CN115" s="70" t="str">
        <f t="shared" si="157"/>
        <v/>
      </c>
      <c r="CO115" s="70" t="str">
        <f t="shared" si="158"/>
        <v/>
      </c>
      <c r="CP115" s="70" t="str">
        <f t="shared" si="159"/>
        <v/>
      </c>
      <c r="CQ115" s="81" t="str">
        <f t="shared" si="160"/>
        <v/>
      </c>
      <c r="CR115" s="73"/>
      <c r="CS115" s="73"/>
      <c r="CT115" s="73"/>
      <c r="CU115" s="73"/>
      <c r="CV115" s="73"/>
      <c r="CW115" s="73"/>
      <c r="CX115" s="73"/>
      <c r="CY115" s="73"/>
      <c r="CZ115" s="73"/>
      <c r="DA115" s="73"/>
      <c r="DB115" s="73"/>
      <c r="DC115" s="73"/>
      <c r="DD115" s="73"/>
      <c r="DE115" s="73"/>
      <c r="DF115" s="73"/>
      <c r="DG115" s="73"/>
      <c r="DH115" s="73"/>
      <c r="DI115" s="73"/>
      <c r="DJ115" s="73"/>
      <c r="DK115" s="73"/>
      <c r="DL115" s="73"/>
      <c r="DM115" s="73"/>
      <c r="DN115" s="73"/>
      <c r="DO115" s="73"/>
      <c r="DP115" s="73"/>
      <c r="DT115" s="4" t="str">
        <f t="shared" si="176"/>
        <v/>
      </c>
      <c r="DU115" s="4" t="str">
        <f t="shared" si="177"/>
        <v/>
      </c>
      <c r="DV115" s="4" t="str">
        <f t="shared" si="178"/>
        <v/>
      </c>
      <c r="DW115" s="1" t="str">
        <f>IF(M114="","",IF(DQ115="B",IF(M114="P",FQ115,""),IF(M113="B",FQ115,"")))</f>
        <v/>
      </c>
      <c r="DX115" s="1" t="str">
        <f>IF(M114="","",IF(DQ115="B",IF(M114="B",FQ115,""),IF(M113="P",FQ115,"")))</f>
        <v/>
      </c>
      <c r="DY115" s="1" t="str">
        <f>IF(M114="","",IF(DR115="C",IF(M114="B",FS115,""),IF(M113="B",FS115,"")))</f>
        <v/>
      </c>
      <c r="DZ115" s="1" t="str">
        <f>IF(M114="","",IF(DR115="C",IF(M114="P",FS115,""),IF(M113="P",FS115,"")))</f>
        <v/>
      </c>
      <c r="EA115" s="1" t="str">
        <f>IF(M114="","",IF(AND(DW115="L5",DZ115="L5",FG115=""),"L0",FF115))</f>
        <v/>
      </c>
      <c r="EB115" s="1" t="str">
        <f>IF(M114="","",IF(AND(DX115="L5",DZ115="L5",FF115=""),"L0",FG115))</f>
        <v/>
      </c>
      <c r="EC115" s="1">
        <f>IF(D115="",0,IF(OR(D115="B",D115="XB"),1,INT(RIGHT(D115))))+IF(I115="",0,IF(OR(I115="B",I115="XB"),1,INT(RIGHT(I115))))+IF(P115="",0,IF(OR(P115="B",P115="XB"),1,INT(RIGHT(P115))))</f>
        <v>0</v>
      </c>
      <c r="ED115" s="1">
        <f>IF(E115="",0,IF(OR(E115="B",E115="XB"),1,INT(RIGHT(E115))))+IF(J115="",0,IF(OR(J115="B",J115="XB"),1,INT(RIGHT(J115))))+IF(Q115="",0,IF(OR(Q115="B",Q115="XB"),1,INT(RIGHT(Q115))))</f>
        <v>0</v>
      </c>
      <c r="EX115" s="1" t="str">
        <f>IF(OR(F111&amp;F112&amp;F113="WLW",F112&amp;F113="WW"),"Y","N")</f>
        <v>N</v>
      </c>
      <c r="EY115" s="1" t="str">
        <f>IF(OR(K111&amp;K112&amp;K113="WLW",K112&amp;K113="WW"),"Y","N")</f>
        <v>N</v>
      </c>
      <c r="EZ115" s="1" t="str">
        <f>IF(OR(R111&amp;R112&amp;R113="WLW",R112&amp;R113="WW"),"Y","N")</f>
        <v>N</v>
      </c>
      <c r="FB115" s="14" t="str">
        <f ca="1">IF(FB114="Y","N",IF(M114="","",(IF(AND(F114&amp;F115="WW",OR(EW114&amp;EW115="SC",EW114&amp;EW115="CC")),"Y",IF(AND(F113&amp;F114&amp;F115="WLW",FQ115&lt;&gt;"B",OR(EW113&amp;EW114&amp;EW115="SCC",EW113&amp;EW114&amp;EW115="CCC")),"Y","N")))))</f>
        <v/>
      </c>
      <c r="FC115" s="1" t="str">
        <f ca="1">IF(FC114="Y","N",IF(M114="","",IF(AND(K114&amp;K115="WW",OR(EW114&amp;EW115="SC",EW114&amp;EW115="CC")),"Y",IF(AND(K113&amp;K114&amp;K115="WLW",FS115&lt;&gt;"B",OR(EW113&amp;EW114&amp;EW115="SCC",EW113&amp;EW114&amp;EW115="CCC")),"Y","N"))))</f>
        <v/>
      </c>
      <c r="FD115" s="1" t="str">
        <f ca="1">IF(FD114="Y","N",IF(M114="","",IF(AND(R114&amp;R115="WW",OR(EW114&amp;EW115="SC",EW114&amp;EW115="CC")),"Y",IF(AND(R113&amp;R114&amp;R115="WLW",FU115&lt;&gt;"B",OR(EW113&amp;EW114&amp;EW115="SCC",EW113&amp;EW114&amp;EW115="CCC")),"Y","N"))))</f>
        <v/>
      </c>
      <c r="GA115" s="1">
        <f>General!A113</f>
        <v>0</v>
      </c>
      <c r="GB115" s="1">
        <f>General!B113</f>
        <v>0</v>
      </c>
      <c r="GC115" s="1">
        <f>General!C113</f>
        <v>0</v>
      </c>
      <c r="GD115" s="1">
        <f>General!D113</f>
        <v>0</v>
      </c>
      <c r="GF115" s="1" t="str">
        <f>General!F113</f>
        <v>WWLLWL</v>
      </c>
      <c r="GG115" s="1">
        <f>General!G113</f>
        <v>-1</v>
      </c>
    </row>
    <row r="116" spans="1:189">
      <c r="A116" s="200" t="s">
        <v>160</v>
      </c>
      <c r="B116" s="201"/>
      <c r="C116" s="201"/>
      <c r="D116" s="201"/>
      <c r="E116" s="201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 t="e">
        <f>COUNTIF(#REF!,"L")</f>
        <v>#REF!</v>
      </c>
      <c r="P116" s="201"/>
      <c r="Q116" s="201"/>
      <c r="R116" s="201"/>
      <c r="S116" s="201"/>
      <c r="T116" s="201"/>
      <c r="U116" s="201"/>
      <c r="V116" s="205"/>
      <c r="W116" s="80" t="str" cm="1">
        <f t="array" aca="1" ref="W116" ca="1">IF(M115="","",INDIRECT(CZ116&amp; CR116))</f>
        <v/>
      </c>
      <c r="X116" s="72" t="str" cm="1">
        <f t="array" aca="1" ref="X116" ca="1">IF(M115="","",INDIRECT(VLOOKUP(CZ116,General!R:T,3,FALSE) &amp; CR116))</f>
        <v/>
      </c>
      <c r="AE116" s="80" t="str">
        <f>IF(M115="","",FO116)</f>
        <v/>
      </c>
      <c r="AG116" s="81" t="str">
        <f>IF(M116="","",IF(AG115+EH116&gt;=10,10,IF(AG115+EH116&lt;=-10,-10,AG115+EH116)))</f>
        <v/>
      </c>
      <c r="AJ116" s="81" t="str">
        <f>IF(M116="","",IF(AJ115+EI116&gt;=10,10,IF(AJ115+EI116&lt;=-10,-10,AJ115+EI116)))</f>
        <v/>
      </c>
      <c r="AK116" s="80"/>
      <c r="AM116" s="81" t="str">
        <f>IF(M116="","",IF(AM115+EJ116&gt;=10,10,IF(AM115+EJ116&lt;=-10,-10,AM115+EJ116)))</f>
        <v/>
      </c>
      <c r="AN116" s="80" t="str">
        <f t="shared" si="118"/>
        <v/>
      </c>
      <c r="AP116" s="81" t="str">
        <f>IF(M116="","",IF(AP115+EK116&gt;=10,10,IF(AP115+EK116&lt;=-10,-10,AP115+EK116)))</f>
        <v/>
      </c>
      <c r="AR116" s="70" t="str">
        <f t="shared" si="180"/>
        <v/>
      </c>
      <c r="AS116" s="81" t="str">
        <f>IF(M116="","",IF(AS115+EL116&gt;=10,10,IF(AS115+EL116&lt;=-10,-10,AS115+EL116)))</f>
        <v/>
      </c>
      <c r="AU116" s="70" t="str">
        <f t="shared" si="181"/>
        <v/>
      </c>
      <c r="AV116" s="81" t="str">
        <f>IF(M116="","",IF(AV115+EM116&gt;=10,10,IF(AV115+EM116&lt;=-10,-10,AV115+EM116)))</f>
        <v/>
      </c>
      <c r="AX116" s="70" t="str">
        <f t="shared" si="125"/>
        <v/>
      </c>
      <c r="AY116" s="81" t="str">
        <f>IF(M116="","",IF(AY115+EN116&gt;=10,10,IF(AY115+EN116&lt;=-10,-10,AY115+EN116)))</f>
        <v/>
      </c>
      <c r="BA116" s="70" t="str">
        <f t="shared" si="127"/>
        <v/>
      </c>
      <c r="BB116" s="81" t="str">
        <f>IF(M116="","",IF(BB115+EO116&gt;=10,10,IF(BB115+EO116&lt;=-10,-10,BB115+EO116)))</f>
        <v/>
      </c>
      <c r="BD116" s="70" t="str">
        <f t="shared" si="129"/>
        <v/>
      </c>
      <c r="BE116" s="81" t="str">
        <f>IF(M116="","",IF(BE115+EP116&gt;=10,10,IF(BE115+EP116&lt;=-10,-10,BE115+EP116)))</f>
        <v/>
      </c>
      <c r="BF116" s="80" t="str">
        <f t="shared" si="130"/>
        <v/>
      </c>
      <c r="BG116" s="70" t="str">
        <f t="shared" si="131"/>
        <v/>
      </c>
      <c r="BH116" s="81" t="str">
        <f>IF(M116="","",IF(BH115+EQ116&gt;=10,10,IF(BH115+EQ116&lt;=-10,-10,BH115+EQ116)))</f>
        <v/>
      </c>
      <c r="BI116" s="80" t="str">
        <f t="shared" si="132"/>
        <v/>
      </c>
      <c r="BJ116" s="70" t="str">
        <f t="shared" si="133"/>
        <v/>
      </c>
      <c r="BK116" s="81" t="str">
        <f>IF(M116="","",IF(BK115+ER116&gt;=10,10,IF(BK115+ER116&lt;=-10,-10,BK115+ER116)))</f>
        <v/>
      </c>
      <c r="BL116" s="80" t="str">
        <f t="shared" si="134"/>
        <v/>
      </c>
      <c r="BM116" s="70" t="str">
        <f t="shared" si="135"/>
        <v/>
      </c>
      <c r="BN116" s="81" t="str">
        <f>IF(M116="","",IF(BN115+ES116&gt;=10,10,IF(BN115+ES116&lt;=-10,-10,BN115+ES116)))</f>
        <v/>
      </c>
      <c r="BO116" s="80" t="str">
        <f t="shared" si="136"/>
        <v/>
      </c>
      <c r="BP116" s="70" t="str">
        <f t="shared" si="137"/>
        <v/>
      </c>
      <c r="BQ116" s="81" t="str">
        <f>IF(M116="","",IF(BQ115+ET116&gt;=10,10,IF(BQ115+ET116&lt;=-10,-10,BQ115+ET116)))</f>
        <v/>
      </c>
      <c r="BR116" s="80" t="str">
        <f t="shared" si="138"/>
        <v/>
      </c>
      <c r="BS116" s="70" t="str">
        <f t="shared" si="139"/>
        <v/>
      </c>
      <c r="BT116" s="81" t="str">
        <f>IF(M116="","",IF(BT115+EU116&gt;=10,10,IF(BT115+EU116&lt;=-10,-10,BT115+EU116)))</f>
        <v/>
      </c>
      <c r="BU116" s="80" t="str">
        <f t="shared" si="140"/>
        <v/>
      </c>
      <c r="BV116" s="70" t="str">
        <f t="shared" si="141"/>
        <v/>
      </c>
      <c r="BW116" s="81" t="str">
        <f>IF(M116="","",IF(BW115+EV116&gt;=10,10,IF(BW115+EV116&lt;=-10,-10,BW115+EV116)))</f>
        <v/>
      </c>
      <c r="BX116" s="70">
        <f t="shared" si="142"/>
        <v>0</v>
      </c>
      <c r="BY116" s="70">
        <f t="shared" si="143"/>
        <v>2</v>
      </c>
      <c r="BZ116" s="72"/>
      <c r="CA116" s="80">
        <f t="shared" si="144"/>
        <v>0</v>
      </c>
      <c r="CB116" s="70">
        <f t="shared" si="145"/>
        <v>0</v>
      </c>
      <c r="CC116" s="70" t="str">
        <f t="shared" si="146"/>
        <v/>
      </c>
      <c r="CD116" s="70" t="str">
        <f t="shared" si="147"/>
        <v/>
      </c>
      <c r="CE116" s="70" t="str">
        <f t="shared" si="148"/>
        <v/>
      </c>
      <c r="CF116" s="70" t="str">
        <f t="shared" si="149"/>
        <v/>
      </c>
      <c r="CG116" s="70" t="str">
        <f t="shared" si="150"/>
        <v/>
      </c>
      <c r="CH116" s="70" t="str">
        <f t="shared" si="151"/>
        <v/>
      </c>
      <c r="CI116" s="70" t="str">
        <f t="shared" si="152"/>
        <v/>
      </c>
      <c r="CJ116" s="70" t="str">
        <f t="shared" si="153"/>
        <v/>
      </c>
      <c r="CK116" s="70" t="str">
        <f t="shared" si="154"/>
        <v/>
      </c>
      <c r="CL116" s="70" t="str">
        <f t="shared" si="155"/>
        <v/>
      </c>
      <c r="CM116" s="70" t="str">
        <f t="shared" si="156"/>
        <v/>
      </c>
      <c r="CN116" s="70" t="str">
        <f t="shared" si="157"/>
        <v/>
      </c>
      <c r="CO116" s="70" t="str">
        <f t="shared" si="158"/>
        <v/>
      </c>
      <c r="CP116" s="70" t="str">
        <f t="shared" si="159"/>
        <v/>
      </c>
      <c r="CQ116" s="81" t="str">
        <f t="shared" si="160"/>
        <v/>
      </c>
      <c r="CR116" s="73"/>
      <c r="CS116" s="73"/>
      <c r="CT116" s="73"/>
      <c r="CU116" s="73"/>
      <c r="CV116" s="73"/>
      <c r="CW116" s="73"/>
      <c r="CX116" s="73"/>
      <c r="CY116" s="73"/>
      <c r="CZ116" s="73"/>
      <c r="DA116" s="73"/>
      <c r="DB116" s="73"/>
      <c r="DC116" s="73"/>
      <c r="DD116" s="73"/>
      <c r="DE116" s="73"/>
      <c r="DF116" s="73"/>
      <c r="DG116" s="73"/>
      <c r="DH116" s="73"/>
      <c r="DI116" s="73"/>
      <c r="DJ116" s="73"/>
      <c r="DK116" s="73"/>
      <c r="DL116" s="73"/>
      <c r="DM116" s="73"/>
      <c r="DN116" s="73"/>
      <c r="DO116" s="73"/>
      <c r="DP116" s="73"/>
      <c r="DT116" s="4" t="str">
        <f t="shared" si="176"/>
        <v/>
      </c>
      <c r="DU116" s="4" t="str">
        <f t="shared" si="177"/>
        <v/>
      </c>
      <c r="DV116" s="4" t="str">
        <f t="shared" si="178"/>
        <v/>
      </c>
      <c r="DW116" s="1" t="str">
        <f>IF(M115="","",IF(DQ116="B",IF(M115="P",FQ116,""),IF(M114="B",FQ116,"")))</f>
        <v/>
      </c>
      <c r="DX116" s="1" t="str">
        <f>IF(M115="","",IF(DQ116="B",IF(M115="B",FQ116,""),IF(M114="P",FQ116,"")))</f>
        <v/>
      </c>
      <c r="DY116" s="1" t="str">
        <f>IF(M115="","",IF(DR116="C",IF(M115="B",FS116,""),IF(M114="B",FS116,"")))</f>
        <v/>
      </c>
      <c r="DZ116" s="1" t="str">
        <f>IF(M115="","",IF(DR116="C",IF(M115="P",FS116,""),IF(M114="P",FS116,"")))</f>
        <v/>
      </c>
      <c r="EA116" s="1" t="str">
        <f>IF(M115="","",IF(AND(DW116="L5",DZ116="L5",FG116=""),"L0",FF116))</f>
        <v/>
      </c>
      <c r="EB116" s="1" t="str">
        <f>IF(M115="","",IF(AND(DX116="L5",DZ116="L5",FF116=""),"L0",FG116))</f>
        <v/>
      </c>
      <c r="EC116" s="1">
        <f>IF(D116="",0,IF(OR(D116="B",D116="XB"),1,INT(RIGHT(D116))))+IF(I116="",0,IF(OR(I116="B",I116="XB"),1,INT(RIGHT(I116))))+IF(P116="",0,IF(OR(P116="B",P116="XB"),1,INT(RIGHT(P116))))</f>
        <v>0</v>
      </c>
      <c r="ED116" s="1">
        <f>IF(E116="",0,IF(OR(E116="B",E116="XB"),1,INT(RIGHT(E116))))+IF(J116="",0,IF(OR(J116="B",J116="XB"),1,INT(RIGHT(J116))))+IF(Q116="",0,IF(OR(Q116="B",Q116="XB"),1,INT(RIGHT(Q116))))</f>
        <v>0</v>
      </c>
      <c r="EX116" s="1" t="str">
        <f>IF(OR(F112&amp;F113&amp;F114="WLW",F113&amp;F114="WW"),"Y","N")</f>
        <v>N</v>
      </c>
      <c r="EY116" s="1" t="str">
        <f>IF(OR(K112&amp;K113&amp;K114="WLW",K113&amp;K114="WW"),"Y","N")</f>
        <v>N</v>
      </c>
      <c r="EZ116" s="1" t="str">
        <f>IF(OR(R112&amp;R113&amp;R114="WLW",R113&amp;R114="WW"),"Y","N")</f>
        <v>N</v>
      </c>
      <c r="FB116" s="14" t="str">
        <f ca="1">IF(FB115="Y","N",IF(M115="","",(IF(AND(F115&amp;F116="WW",OR(EW115&amp;EW116="SC",EW115&amp;EW116="CC")),"Y",IF(AND(F114&amp;F115&amp;F116="WLW",FQ116&lt;&gt;"B",OR(EW114&amp;EW115&amp;EW116="SCC",EW114&amp;EW115&amp;EW116="CCC")),"Y","N")))))</f>
        <v/>
      </c>
      <c r="FC116" s="1" t="str">
        <f ca="1">IF(FC115="Y","N",IF(M115="","",IF(AND(K115&amp;K116="WW",OR(EW115&amp;EW116="SC",EW115&amp;EW116="CC")),"Y",IF(AND(K114&amp;K115&amp;K116="WLW",FS116&lt;&gt;"B",OR(EW114&amp;EW115&amp;EW116="SCC",EW114&amp;EW115&amp;EW116="CCC")),"Y","N"))))</f>
        <v/>
      </c>
      <c r="FD116" s="1" t="str">
        <f ca="1">IF(FD115="Y","N",IF(M115="","",IF(AND(R115&amp;R116="WW",OR(EW115&amp;EW116="SC",EW115&amp;EW116="CC")),"Y",IF(AND(R114&amp;R115&amp;R116="WLW",FU116&lt;&gt;"B",OR(EW114&amp;EW115&amp;EW116="SCC",EW114&amp;EW115&amp;EW116="CCC")),"Y","N"))))</f>
        <v/>
      </c>
      <c r="GA116" s="1">
        <f>General!A114</f>
        <v>0</v>
      </c>
      <c r="GB116" s="1">
        <f>General!B114</f>
        <v>0</v>
      </c>
      <c r="GC116" s="1">
        <f>General!C114</f>
        <v>0</v>
      </c>
      <c r="GD116" s="1">
        <f>General!D114</f>
        <v>0</v>
      </c>
      <c r="GF116" s="1" t="str">
        <f>General!F114</f>
        <v>WWLLWW</v>
      </c>
      <c r="GG116" s="1">
        <f>General!G114</f>
        <v>3</v>
      </c>
    </row>
    <row r="117" spans="1:189">
      <c r="A117" s="200"/>
      <c r="B117" s="201"/>
      <c r="C117" s="201"/>
      <c r="D117" s="201"/>
      <c r="E117" s="201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5"/>
      <c r="W117" s="80" t="str" cm="1">
        <f t="array" aca="1" ref="W117" ca="1">IF(M116="","",INDIRECT(CZ117&amp; CR117))</f>
        <v/>
      </c>
      <c r="X117" s="72" t="str" cm="1">
        <f t="array" aca="1" ref="X117" ca="1">IF(M116="","",INDIRECT(VLOOKUP(CZ117,General!R:T,3,FALSE) &amp; CR117))</f>
        <v/>
      </c>
      <c r="AE117" s="80" t="str">
        <f>IF(M116="","",FO117)</f>
        <v/>
      </c>
      <c r="AG117" s="81" t="str">
        <f>IF(M117="","",IF(AG116+EH117&gt;=10,10,IF(AG116+EH117&lt;=-10,-10,AG116+EH117)))</f>
        <v/>
      </c>
      <c r="AJ117" s="81" t="str">
        <f>IF(M117="","",IF(AJ116+EI117&gt;=10,10,IF(AJ116+EI117&lt;=-10,-10,AJ116+EI117)))</f>
        <v/>
      </c>
      <c r="AK117" s="80"/>
      <c r="AM117" s="81" t="str">
        <f>IF(M117="","",IF(AM116+EJ117&gt;=10,10,IF(AM116+EJ117&lt;=-10,-10,AM116+EJ117)))</f>
        <v/>
      </c>
      <c r="AN117" s="80" t="str">
        <f t="shared" si="118"/>
        <v/>
      </c>
      <c r="AP117" s="81" t="str">
        <f>IF(M117="","",IF(AP116+EK117&gt;=10,10,IF(AP116+EK117&lt;=-10,-10,AP116+EK117)))</f>
        <v/>
      </c>
      <c r="AR117" s="70" t="str">
        <f t="shared" si="180"/>
        <v/>
      </c>
      <c r="AS117" s="81" t="str">
        <f>IF(M117="","",IF(AS116+EL117&gt;=10,10,IF(AS116+EL117&lt;=-10,-10,AS116+EL117)))</f>
        <v/>
      </c>
      <c r="AU117" s="70" t="str">
        <f t="shared" si="181"/>
        <v/>
      </c>
      <c r="AV117" s="81" t="str">
        <f>IF(M117="","",IF(AV116+EM117&gt;=10,10,IF(AV116+EM117&lt;=-10,-10,AV116+EM117)))</f>
        <v/>
      </c>
      <c r="AX117" s="70" t="str">
        <f t="shared" si="125"/>
        <v/>
      </c>
      <c r="AY117" s="81" t="str">
        <f>IF(M117="","",IF(AY116+EN117&gt;=10,10,IF(AY116+EN117&lt;=-10,-10,AY116+EN117)))</f>
        <v/>
      </c>
      <c r="BA117" s="70" t="str">
        <f t="shared" si="127"/>
        <v/>
      </c>
      <c r="BB117" s="81" t="str">
        <f>IF(M117="","",IF(BB116+EO117&gt;=10,10,IF(BB116+EO117&lt;=-10,-10,BB116+EO117)))</f>
        <v/>
      </c>
      <c r="BD117" s="70" t="str">
        <f t="shared" si="129"/>
        <v/>
      </c>
      <c r="BE117" s="81" t="str">
        <f>IF(M117="","",IF(BE116+EP117&gt;=10,10,IF(BE116+EP117&lt;=-10,-10,BE116+EP117)))</f>
        <v/>
      </c>
      <c r="BF117" s="80" t="str">
        <f t="shared" si="130"/>
        <v/>
      </c>
      <c r="BG117" s="70" t="str">
        <f t="shared" si="131"/>
        <v/>
      </c>
      <c r="BH117" s="81" t="str">
        <f>IF(M117="","",IF(BH116+EQ117&gt;=10,10,IF(BH116+EQ117&lt;=-10,-10,BH116+EQ117)))</f>
        <v/>
      </c>
      <c r="BI117" s="80" t="str">
        <f t="shared" si="132"/>
        <v/>
      </c>
      <c r="BJ117" s="70" t="str">
        <f t="shared" si="133"/>
        <v/>
      </c>
      <c r="BK117" s="81" t="str">
        <f>IF(M117="","",IF(BK116+ER117&gt;=10,10,IF(BK116+ER117&lt;=-10,-10,BK116+ER117)))</f>
        <v/>
      </c>
      <c r="BL117" s="80" t="str">
        <f t="shared" si="134"/>
        <v/>
      </c>
      <c r="BM117" s="70" t="str">
        <f t="shared" si="135"/>
        <v/>
      </c>
      <c r="BN117" s="81" t="str">
        <f>IF(M117="","",IF(BN116+ES117&gt;=10,10,IF(BN116+ES117&lt;=-10,-10,BN116+ES117)))</f>
        <v/>
      </c>
      <c r="BO117" s="80" t="str">
        <f t="shared" si="136"/>
        <v/>
      </c>
      <c r="BP117" s="70" t="str">
        <f t="shared" si="137"/>
        <v/>
      </c>
      <c r="BQ117" s="81" t="str">
        <f>IF(M117="","",IF(BQ116+ET117&gt;=10,10,IF(BQ116+ET117&lt;=-10,-10,BQ116+ET117)))</f>
        <v/>
      </c>
      <c r="BR117" s="80" t="str">
        <f t="shared" si="138"/>
        <v/>
      </c>
      <c r="BS117" s="70" t="str">
        <f t="shared" si="139"/>
        <v/>
      </c>
      <c r="BT117" s="81" t="str">
        <f>IF(M117="","",IF(BT116+EU117&gt;=10,10,IF(BT116+EU117&lt;=-10,-10,BT116+EU117)))</f>
        <v/>
      </c>
      <c r="BU117" s="80" t="str">
        <f t="shared" si="140"/>
        <v/>
      </c>
      <c r="BV117" s="70" t="str">
        <f t="shared" si="141"/>
        <v/>
      </c>
      <c r="BW117" s="81" t="str">
        <f>IF(M117="","",IF(BW116+EV117&gt;=10,10,IF(BW116+EV117&lt;=-10,-10,BW116+EV117)))</f>
        <v/>
      </c>
      <c r="BX117" s="70">
        <f t="shared" si="142"/>
        <v>0</v>
      </c>
      <c r="BY117" s="70">
        <f t="shared" si="143"/>
        <v>2</v>
      </c>
      <c r="BZ117" s="72"/>
      <c r="CA117" s="80">
        <f t="shared" si="144"/>
        <v>0</v>
      </c>
      <c r="CB117" s="70">
        <f t="shared" si="145"/>
        <v>0</v>
      </c>
      <c r="CC117" s="70" t="str">
        <f t="shared" si="146"/>
        <v/>
      </c>
      <c r="CD117" s="70" t="str">
        <f t="shared" si="147"/>
        <v/>
      </c>
      <c r="CE117" s="70" t="str">
        <f t="shared" si="148"/>
        <v/>
      </c>
      <c r="CF117" s="70" t="str">
        <f t="shared" si="149"/>
        <v/>
      </c>
      <c r="CG117" s="70" t="str">
        <f t="shared" si="150"/>
        <v/>
      </c>
      <c r="CH117" s="70" t="str">
        <f t="shared" si="151"/>
        <v/>
      </c>
      <c r="CI117" s="70" t="str">
        <f t="shared" si="152"/>
        <v/>
      </c>
      <c r="CJ117" s="70" t="str">
        <f t="shared" si="153"/>
        <v/>
      </c>
      <c r="CK117" s="70" t="str">
        <f t="shared" si="154"/>
        <v/>
      </c>
      <c r="CL117" s="70" t="str">
        <f t="shared" si="155"/>
        <v/>
      </c>
      <c r="CM117" s="70" t="str">
        <f t="shared" si="156"/>
        <v/>
      </c>
      <c r="CN117" s="70" t="str">
        <f t="shared" si="157"/>
        <v/>
      </c>
      <c r="CO117" s="70" t="str">
        <f t="shared" si="158"/>
        <v/>
      </c>
      <c r="CP117" s="70" t="str">
        <f t="shared" si="159"/>
        <v/>
      </c>
      <c r="CQ117" s="81" t="str">
        <f t="shared" si="160"/>
        <v/>
      </c>
      <c r="CR117" s="73"/>
      <c r="CS117" s="73"/>
      <c r="CT117" s="73"/>
      <c r="CU117" s="73"/>
      <c r="CV117" s="73"/>
      <c r="CW117" s="73"/>
      <c r="CX117" s="73"/>
      <c r="CY117" s="73"/>
      <c r="CZ117" s="73"/>
      <c r="DA117" s="73"/>
      <c r="DB117" s="73"/>
      <c r="DC117" s="73"/>
      <c r="DD117" s="73"/>
      <c r="DE117" s="73"/>
      <c r="DF117" s="73"/>
      <c r="DG117" s="73"/>
      <c r="DH117" s="73"/>
      <c r="DI117" s="73"/>
      <c r="DJ117" s="73"/>
      <c r="DK117" s="73"/>
      <c r="DL117" s="73"/>
      <c r="DM117" s="73"/>
      <c r="DN117" s="73"/>
      <c r="DO117" s="73"/>
      <c r="DP117" s="73"/>
      <c r="DW117" s="1" t="str">
        <f>IF(M116="","",IF(DQ117="B",IF(M116="P",FQ117,""),IF(M115="B",FQ117,"")))</f>
        <v/>
      </c>
      <c r="DX117" s="1" t="str">
        <f>IF(M116="","",IF(DQ117="B",IF(M116="B",FQ117,""),IF(M115="P",FQ117,"")))</f>
        <v/>
      </c>
      <c r="DY117" s="1" t="str">
        <f>IF(M116="","",IF(DR117="C",IF(M116="B",FS117,""),IF(M115="B",FS117,"")))</f>
        <v/>
      </c>
      <c r="DZ117" s="1" t="str">
        <f>IF(M116="","",IF(DR117="C",IF(M116="P",FS117,""),IF(M115="P",FS117,"")))</f>
        <v/>
      </c>
      <c r="EA117" s="1" t="str">
        <f>IF(M116="","",IF(AND(DW117="L5",DZ117="L5",FG117=""),"L0",FF117))</f>
        <v/>
      </c>
      <c r="EB117" s="1" t="str">
        <f>IF(M116="","",IF(AND(DX117="L5",DZ117="L5",FF117=""),"L0",FG117))</f>
        <v/>
      </c>
      <c r="EC117" s="1">
        <f>IF(D117="",0,IF(OR(D117="B",D117="XB"),1,INT(RIGHT(D117))))+IF(I117="",0,IF(OR(I117="B",I117="XB"),1,INT(RIGHT(I117))))+IF(P117="",0,IF(OR(P117="B",P117="XB"),1,INT(RIGHT(P117))))</f>
        <v>0</v>
      </c>
      <c r="ED117" s="1">
        <f>IF(E117="",0,IF(OR(E117="B",E117="XB"),1,INT(RIGHT(E117))))+IF(J117="",0,IF(OR(J117="B",J117="XB"),1,INT(RIGHT(J117))))+IF(Q117="",0,IF(OR(Q117="B",Q117="XB"),1,INT(RIGHT(Q117))))</f>
        <v>0</v>
      </c>
      <c r="EX117" s="1" t="str">
        <f>IF(OR(F113&amp;F114&amp;F115="WLW",F114&amp;F115="WW"),"Y","N")</f>
        <v>N</v>
      </c>
      <c r="EY117" s="1" t="str">
        <f>IF(OR(K113&amp;K114&amp;K115="WLW",K114&amp;K115="WW"),"Y","N")</f>
        <v>N</v>
      </c>
      <c r="EZ117" s="1" t="str">
        <f>IF(OR(R113&amp;R114&amp;R115="WLW",R114&amp;R115="WW"),"Y","N")</f>
        <v>N</v>
      </c>
      <c r="FB117" s="14" t="str">
        <f ca="1">IF(FB116="Y","N",IF(M116="","",(IF(AND(F116&amp;F117="WW",OR(EW116&amp;EW117="SC",EW116&amp;EW117="CC")),"Y",IF(AND(F115&amp;F116&amp;F117="WLW",FQ117&lt;&gt;"B",OR(EW115&amp;EW116&amp;EW117="SCC",EW115&amp;EW116&amp;EW117="CCC")),"Y","N")))))</f>
        <v/>
      </c>
      <c r="FC117" s="1" t="str">
        <f ca="1">IF(FC116="Y","N",IF(M116="","",IF(AND(K116&amp;K117="WW",OR(EW116&amp;EW117="SC",EW116&amp;EW117="CC")),"Y",IF(AND(K115&amp;K116&amp;K117="WLW",FS117&lt;&gt;"B",OR(EW115&amp;EW116&amp;EW117="SCC",EW115&amp;EW116&amp;EW117="CCC")),"Y","N"))))</f>
        <v/>
      </c>
      <c r="FD117" s="1" t="str">
        <f ca="1">IF(FD116="Y","N",IF(M116="","",IF(AND(R116&amp;R117="WW",OR(EW116&amp;EW117="SC",EW116&amp;EW117="CC")),"Y",IF(AND(R115&amp;R116&amp;R117="WLW",FU117&lt;&gt;"B",OR(EW115&amp;EW116&amp;EW117="SCC",EW115&amp;EW116&amp;EW117="CCC")),"Y","N"))))</f>
        <v/>
      </c>
      <c r="GA117" s="1">
        <f>General!A115</f>
        <v>0</v>
      </c>
      <c r="GB117" s="1">
        <f>General!B115</f>
        <v>0</v>
      </c>
      <c r="GC117" s="1">
        <f>General!C115</f>
        <v>0</v>
      </c>
      <c r="GD117" s="1">
        <f>General!D115</f>
        <v>0</v>
      </c>
      <c r="GF117" s="1" t="str">
        <f>General!F115</f>
        <v>WWLWLL</v>
      </c>
      <c r="GG117" s="1">
        <f>General!G115</f>
        <v>-3</v>
      </c>
    </row>
    <row r="118" spans="1:189">
      <c r="A118" s="200"/>
      <c r="B118" s="201"/>
      <c r="C118" s="201"/>
      <c r="D118" s="201"/>
      <c r="E118" s="201"/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5"/>
      <c r="W118" s="80" t="str" cm="1">
        <f t="array" aca="1" ref="W118" ca="1">IF(M117="","",INDIRECT(CZ118&amp; CR118))</f>
        <v/>
      </c>
      <c r="X118" s="72" t="str" cm="1">
        <f t="array" aca="1" ref="X118" ca="1">IF(M117="","",INDIRECT(VLOOKUP(CZ118,General!R:T,3,FALSE) &amp; CR118))</f>
        <v/>
      </c>
      <c r="AE118" s="80" t="str">
        <f>IF(M117="","",FO118)</f>
        <v/>
      </c>
      <c r="AG118" s="81" t="str">
        <f>IF(M118="","",IF(AG117+EH118&gt;=10,10,IF(AG117+EH118&lt;=-10,-10,AG117+EH118)))</f>
        <v/>
      </c>
      <c r="AJ118" s="81" t="str">
        <f>IF(M118="","",IF(AJ117+EI118&gt;=10,10,IF(AJ117+EI118&lt;=-10,-10,AJ117+EI118)))</f>
        <v/>
      </c>
      <c r="AK118" s="80"/>
      <c r="AM118" s="81" t="str">
        <f>IF(M118="","",IF(AM117+EJ118&gt;=10,10,IF(AM117+EJ118&lt;=-10,-10,AM117+EJ118)))</f>
        <v/>
      </c>
      <c r="AN118" s="80" t="str">
        <f t="shared" si="118"/>
        <v/>
      </c>
      <c r="AP118" s="81" t="str">
        <f>IF(M118="","",IF(AP117+EK118&gt;=10,10,IF(AP117+EK118&lt;=-10,-10,AP117+EK118)))</f>
        <v/>
      </c>
      <c r="AR118" s="70" t="str">
        <f t="shared" si="180"/>
        <v/>
      </c>
      <c r="AS118" s="81" t="str">
        <f>IF(M118="","",IF(AS117+EL118&gt;=10,10,IF(AS117+EL118&lt;=-10,-10,AS117+EL118)))</f>
        <v/>
      </c>
      <c r="AU118" s="70" t="str">
        <f t="shared" si="181"/>
        <v/>
      </c>
      <c r="AV118" s="81" t="str">
        <f>IF(M118="","",IF(AV117+EM118&gt;=10,10,IF(AV117+EM118&lt;=-10,-10,AV117+EM118)))</f>
        <v/>
      </c>
      <c r="AX118" s="70" t="str">
        <f t="shared" si="125"/>
        <v/>
      </c>
      <c r="AY118" s="81" t="str">
        <f>IF(M118="","",IF(AY117+EN118&gt;=10,10,IF(AY117+EN118&lt;=-10,-10,AY117+EN118)))</f>
        <v/>
      </c>
      <c r="BA118" s="70" t="str">
        <f t="shared" si="127"/>
        <v/>
      </c>
      <c r="BB118" s="81" t="str">
        <f>IF(M118="","",IF(BB117+EO118&gt;=10,10,IF(BB117+EO118&lt;=-10,-10,BB117+EO118)))</f>
        <v/>
      </c>
      <c r="BD118" s="70" t="str">
        <f t="shared" si="129"/>
        <v/>
      </c>
      <c r="BE118" s="81" t="str">
        <f>IF(M118="","",IF(BE117+EP118&gt;=10,10,IF(BE117+EP118&lt;=-10,-10,BE117+EP118)))</f>
        <v/>
      </c>
      <c r="BF118" s="80" t="str">
        <f t="shared" si="130"/>
        <v/>
      </c>
      <c r="BG118" s="70" t="str">
        <f t="shared" si="131"/>
        <v/>
      </c>
      <c r="BH118" s="81" t="str">
        <f>IF(M118="","",IF(BH117+EQ118&gt;=10,10,IF(BH117+EQ118&lt;=-10,-10,BH117+EQ118)))</f>
        <v/>
      </c>
      <c r="BI118" s="80" t="str">
        <f t="shared" si="132"/>
        <v/>
      </c>
      <c r="BJ118" s="70" t="str">
        <f t="shared" si="133"/>
        <v/>
      </c>
      <c r="BK118" s="81" t="str">
        <f>IF(M118="","",IF(BK117+ER118&gt;=10,10,IF(BK117+ER118&lt;=-10,-10,BK117+ER118)))</f>
        <v/>
      </c>
      <c r="BL118" s="80" t="str">
        <f t="shared" si="134"/>
        <v/>
      </c>
      <c r="BM118" s="70" t="str">
        <f t="shared" si="135"/>
        <v/>
      </c>
      <c r="BN118" s="81" t="str">
        <f>IF(M118="","",IF(BN117+ES118&gt;=10,10,IF(BN117+ES118&lt;=-10,-10,BN117+ES118)))</f>
        <v/>
      </c>
      <c r="BO118" s="80" t="str">
        <f t="shared" si="136"/>
        <v/>
      </c>
      <c r="BP118" s="70" t="str">
        <f t="shared" si="137"/>
        <v/>
      </c>
      <c r="BQ118" s="81" t="str">
        <f>IF(M118="","",IF(BQ117+ET118&gt;=10,10,IF(BQ117+ET118&lt;=-10,-10,BQ117+ET118)))</f>
        <v/>
      </c>
      <c r="BR118" s="80" t="str">
        <f t="shared" si="138"/>
        <v/>
      </c>
      <c r="BS118" s="70" t="str">
        <f t="shared" si="139"/>
        <v/>
      </c>
      <c r="BT118" s="81" t="str">
        <f>IF(M118="","",IF(BT117+EU118&gt;=10,10,IF(BT117+EU118&lt;=-10,-10,BT117+EU118)))</f>
        <v/>
      </c>
      <c r="BU118" s="80" t="str">
        <f t="shared" si="140"/>
        <v/>
      </c>
      <c r="BV118" s="70" t="str">
        <f t="shared" si="141"/>
        <v/>
      </c>
      <c r="BW118" s="81" t="str">
        <f>IF(M118="","",IF(BW117+EV118&gt;=10,10,IF(BW117+EV118&lt;=-10,-10,BW117+EV118)))</f>
        <v/>
      </c>
      <c r="BX118" s="70">
        <f t="shared" si="142"/>
        <v>0</v>
      </c>
      <c r="BY118" s="70">
        <f t="shared" si="143"/>
        <v>2</v>
      </c>
      <c r="BZ118" s="72"/>
      <c r="CA118" s="80">
        <f t="shared" si="144"/>
        <v>0</v>
      </c>
      <c r="CB118" s="70">
        <f t="shared" si="145"/>
        <v>0</v>
      </c>
      <c r="CC118" s="70" t="str">
        <f t="shared" si="146"/>
        <v/>
      </c>
      <c r="CD118" s="70" t="str">
        <f t="shared" si="147"/>
        <v/>
      </c>
      <c r="CE118" s="70" t="str">
        <f t="shared" si="148"/>
        <v/>
      </c>
      <c r="CF118" s="70" t="str">
        <f t="shared" si="149"/>
        <v/>
      </c>
      <c r="CG118" s="70" t="str">
        <f t="shared" si="150"/>
        <v/>
      </c>
      <c r="CH118" s="70" t="str">
        <f t="shared" si="151"/>
        <v/>
      </c>
      <c r="CI118" s="70" t="str">
        <f t="shared" si="152"/>
        <v/>
      </c>
      <c r="CJ118" s="70" t="str">
        <f t="shared" si="153"/>
        <v/>
      </c>
      <c r="CK118" s="70" t="str">
        <f t="shared" si="154"/>
        <v/>
      </c>
      <c r="CL118" s="70" t="str">
        <f t="shared" si="155"/>
        <v/>
      </c>
      <c r="CM118" s="70" t="str">
        <f t="shared" si="156"/>
        <v/>
      </c>
      <c r="CN118" s="70" t="str">
        <f t="shared" si="157"/>
        <v/>
      </c>
      <c r="CO118" s="70" t="str">
        <f t="shared" si="158"/>
        <v/>
      </c>
      <c r="CP118" s="70" t="str">
        <f t="shared" si="159"/>
        <v/>
      </c>
      <c r="CQ118" s="81" t="str">
        <f t="shared" si="160"/>
        <v/>
      </c>
      <c r="CR118" s="73"/>
      <c r="CS118" s="73"/>
      <c r="CT118" s="73"/>
      <c r="CU118" s="73"/>
      <c r="CV118" s="73"/>
      <c r="CW118" s="73"/>
      <c r="CX118" s="73"/>
      <c r="CY118" s="73"/>
      <c r="CZ118" s="73"/>
      <c r="DA118" s="73"/>
      <c r="DB118" s="73"/>
      <c r="DC118" s="73"/>
      <c r="DD118" s="73"/>
      <c r="DE118" s="73"/>
      <c r="DF118" s="73"/>
      <c r="DG118" s="73"/>
      <c r="DH118" s="73"/>
      <c r="DI118" s="73"/>
      <c r="DJ118" s="73"/>
      <c r="DK118" s="73"/>
      <c r="DL118" s="73"/>
      <c r="DM118" s="73"/>
      <c r="DN118" s="73"/>
      <c r="DO118" s="73"/>
      <c r="DP118" s="73"/>
      <c r="DW118" s="1" t="str">
        <f>IF(M117="","",IF(DQ118="B",IF(M117="P",FQ118,""),IF(M116="B",FQ118,"")))</f>
        <v/>
      </c>
      <c r="DX118" s="1" t="str">
        <f>IF(M117="","",IF(DQ118="B",IF(M117="B",FQ118,""),IF(M116="P",FQ118,"")))</f>
        <v/>
      </c>
      <c r="DY118" s="1" t="str">
        <f>IF(M117="","",IF(DR118="C",IF(M117="B",FS118,""),IF(M116="B",FS118,"")))</f>
        <v/>
      </c>
      <c r="DZ118" s="1" t="str">
        <f>IF(M117="","",IF(DR118="C",IF(M117="P",FS118,""),IF(M116="P",FS118,"")))</f>
        <v/>
      </c>
      <c r="EA118" s="1" t="str">
        <f>IF(M117="","",IF(AND(DW118="L5",DZ118="L5",FG118=""),"L0",FF118))</f>
        <v/>
      </c>
      <c r="EB118" s="1" t="str">
        <f>IF(M117="","",IF(AND(DX118="L5",DZ118="L5",FF118=""),"L0",FG118))</f>
        <v/>
      </c>
      <c r="EC118" s="1">
        <f>IF(D118="",0,IF(OR(D118="B",D118="XB"),1,INT(RIGHT(D118))))+IF(I118="",0,IF(OR(I118="B",I118="XB"),1,INT(RIGHT(I118))))+IF(P118="",0,IF(OR(P118="B",P118="XB"),1,INT(RIGHT(P118))))</f>
        <v>0</v>
      </c>
      <c r="ED118" s="1">
        <f>IF(E118="",0,IF(OR(E118="B",E118="XB"),1,INT(RIGHT(E118))))+IF(J118="",0,IF(OR(J118="B",J118="XB"),1,INT(RIGHT(J118))))+IF(Q118="",0,IF(OR(Q118="B",Q118="XB"),1,INT(RIGHT(Q118))))</f>
        <v>0</v>
      </c>
      <c r="EX118" s="1" t="str">
        <f>IF(OR(F114&amp;F115&amp;F116="WLW",F115&amp;F116="WW"),"Y","N")</f>
        <v>N</v>
      </c>
      <c r="EY118" s="1" t="str">
        <f>IF(OR(K114&amp;K115&amp;K116="WLW",K115&amp;K116="WW"),"Y","N")</f>
        <v>N</v>
      </c>
      <c r="EZ118" s="1" t="str">
        <f>IF(OR(R114&amp;R115&amp;R116="WLW",R115&amp;R116="WW"),"Y","N")</f>
        <v>N</v>
      </c>
      <c r="FB118" s="14" t="str">
        <f ca="1">IF(FB117="Y","N",IF(M117="","",(IF(AND(F117&amp;F118="WW",OR(EW117&amp;EW118="SC",EW117&amp;EW118="CC")),"Y",IF(AND(F116&amp;F117&amp;F118="WLW",FQ118&lt;&gt;"B",OR(EW116&amp;EW117&amp;EW118="SCC",EW116&amp;EW117&amp;EW118="CCC")),"Y","N")))))</f>
        <v/>
      </c>
      <c r="FC118" s="1" t="str">
        <f ca="1">IF(FC117="Y","N",IF(M117="","",IF(AND(K117&amp;K118="WW",OR(EW117&amp;EW118="SC",EW117&amp;EW118="CC")),"Y",IF(AND(K116&amp;K117&amp;K118="WLW",FS118&lt;&gt;"B",OR(EW116&amp;EW117&amp;EW118="SCC",EW116&amp;EW117&amp;EW118="CCC")),"Y","N"))))</f>
        <v/>
      </c>
      <c r="FD118" s="1" t="str">
        <f ca="1">IF(FD117="Y","N",IF(M117="","",IF(AND(R117&amp;R118="WW",OR(EW117&amp;EW118="SC",EW117&amp;EW118="CC")),"Y",IF(AND(R116&amp;R117&amp;R118="WLW",FU118&lt;&gt;"B",OR(EW116&amp;EW117&amp;EW118="SCC",EW116&amp;EW117&amp;EW118="CCC")),"Y","N"))))</f>
        <v/>
      </c>
      <c r="GA118" s="1">
        <f>General!A116</f>
        <v>0</v>
      </c>
      <c r="GB118" s="1">
        <f>General!B116</f>
        <v>0</v>
      </c>
      <c r="GC118" s="1">
        <f>General!C116</f>
        <v>0</v>
      </c>
      <c r="GD118" s="1">
        <f>General!D116</f>
        <v>0</v>
      </c>
      <c r="GF118" s="1" t="str">
        <f>General!F116</f>
        <v>WWLWLW</v>
      </c>
      <c r="GG118" s="1">
        <f>General!G116</f>
        <v>1</v>
      </c>
    </row>
    <row r="119" spans="1:189">
      <c r="A119" s="200"/>
      <c r="B119" s="201"/>
      <c r="C119" s="201"/>
      <c r="D119" s="201"/>
      <c r="E119" s="201"/>
      <c r="F119" s="201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5"/>
      <c r="W119" s="80" t="str" cm="1">
        <f t="array" aca="1" ref="W119" ca="1">IF(M118="","",INDIRECT(CZ119&amp; CR119))</f>
        <v/>
      </c>
      <c r="X119" s="72" t="str" cm="1">
        <f t="array" aca="1" ref="X119" ca="1">IF(M118="","",INDIRECT(VLOOKUP(CZ119,General!R:T,3,FALSE) &amp; CR119))</f>
        <v/>
      </c>
      <c r="AE119" s="80" t="str">
        <f>IF(M118="","",FO119)</f>
        <v/>
      </c>
      <c r="AG119" s="81" t="str">
        <f>IF(M119="","",IF(AG118+EH119&gt;=10,10,IF(AG118+EH119&lt;=-10,-10,AG118+EH119)))</f>
        <v/>
      </c>
      <c r="AJ119" s="81" t="str">
        <f>IF(M119="","",IF(AJ118+EI119&gt;=10,10,IF(AJ118+EI119&lt;=-10,-10,AJ118+EI119)))</f>
        <v/>
      </c>
      <c r="AK119" s="80"/>
      <c r="AM119" s="81" t="str">
        <f>IF(M119="","",IF(AM118+EJ119&gt;=10,10,IF(AM118+EJ119&lt;=-10,-10,AM118+EJ119)))</f>
        <v/>
      </c>
      <c r="AN119" s="80" t="str">
        <f t="shared" si="118"/>
        <v/>
      </c>
      <c r="AP119" s="81" t="str">
        <f>IF(M119="","",IF(AP118+EK119&gt;=10,10,IF(AP118+EK119&lt;=-10,-10,AP118+EK119)))</f>
        <v/>
      </c>
      <c r="AR119" s="70" t="str">
        <f t="shared" si="180"/>
        <v/>
      </c>
      <c r="AS119" s="81" t="str">
        <f>IF(M119="","",IF(AS118+EL119&gt;=10,10,IF(AS118+EL119&lt;=-10,-10,AS118+EL119)))</f>
        <v/>
      </c>
      <c r="AU119" s="70" t="str">
        <f t="shared" si="181"/>
        <v/>
      </c>
      <c r="AV119" s="81" t="str">
        <f>IF(M119="","",IF(AV118+EM119&gt;=10,10,IF(AV118+EM119&lt;=-10,-10,AV118+EM119)))</f>
        <v/>
      </c>
      <c r="AX119" s="70" t="str">
        <f t="shared" si="125"/>
        <v/>
      </c>
      <c r="AY119" s="81" t="str">
        <f>IF(M119="","",IF(AY118+EN119&gt;=10,10,IF(AY118+EN119&lt;=-10,-10,AY118+EN119)))</f>
        <v/>
      </c>
      <c r="BA119" s="70" t="str">
        <f t="shared" si="127"/>
        <v/>
      </c>
      <c r="BB119" s="81" t="str">
        <f>IF(M119="","",IF(BB118+EO119&gt;=10,10,IF(BB118+EO119&lt;=-10,-10,BB118+EO119)))</f>
        <v/>
      </c>
      <c r="BD119" s="70" t="str">
        <f t="shared" si="129"/>
        <v/>
      </c>
      <c r="BE119" s="81" t="str">
        <f>IF(M119="","",IF(BE118+EP119&gt;=10,10,IF(BE118+EP119&lt;=-10,-10,BE118+EP119)))</f>
        <v/>
      </c>
      <c r="BF119" s="80" t="str">
        <f t="shared" si="130"/>
        <v/>
      </c>
      <c r="BG119" s="70" t="str">
        <f t="shared" si="131"/>
        <v/>
      </c>
      <c r="BH119" s="81" t="str">
        <f>IF(M119="","",IF(BH118+EQ119&gt;=10,10,IF(BH118+EQ119&lt;=-10,-10,BH118+EQ119)))</f>
        <v/>
      </c>
      <c r="BI119" s="80" t="str">
        <f t="shared" si="132"/>
        <v/>
      </c>
      <c r="BJ119" s="70" t="str">
        <f t="shared" si="133"/>
        <v/>
      </c>
      <c r="BK119" s="81" t="str">
        <f>IF(M119="","",IF(BK118+ER119&gt;=10,10,IF(BK118+ER119&lt;=-10,-10,BK118+ER119)))</f>
        <v/>
      </c>
      <c r="BL119" s="80" t="str">
        <f t="shared" si="134"/>
        <v/>
      </c>
      <c r="BM119" s="70" t="str">
        <f t="shared" si="135"/>
        <v/>
      </c>
      <c r="BN119" s="81" t="str">
        <f>IF(M119="","",IF(BN118+ES119&gt;=10,10,IF(BN118+ES119&lt;=-10,-10,BN118+ES119)))</f>
        <v/>
      </c>
      <c r="BO119" s="80" t="str">
        <f t="shared" si="136"/>
        <v/>
      </c>
      <c r="BP119" s="70" t="str">
        <f t="shared" si="137"/>
        <v/>
      </c>
      <c r="BQ119" s="81" t="str">
        <f>IF(M119="","",IF(BQ118+ET119&gt;=10,10,IF(BQ118+ET119&lt;=-10,-10,BQ118+ET119)))</f>
        <v/>
      </c>
      <c r="BR119" s="80" t="str">
        <f t="shared" si="138"/>
        <v/>
      </c>
      <c r="BS119" s="70" t="str">
        <f t="shared" si="139"/>
        <v/>
      </c>
      <c r="BT119" s="81" t="str">
        <f>IF(M119="","",IF(BT118+EU119&gt;=10,10,IF(BT118+EU119&lt;=-10,-10,BT118+EU119)))</f>
        <v/>
      </c>
      <c r="BU119" s="80" t="str">
        <f t="shared" si="140"/>
        <v/>
      </c>
      <c r="BV119" s="70" t="str">
        <f t="shared" si="141"/>
        <v/>
      </c>
      <c r="BW119" s="81" t="str">
        <f>IF(M119="","",IF(BW118+EV119&gt;=10,10,IF(BW118+EV119&lt;=-10,-10,BW118+EV119)))</f>
        <v/>
      </c>
      <c r="BX119" s="70">
        <f t="shared" si="142"/>
        <v>0</v>
      </c>
      <c r="BY119" s="70">
        <f t="shared" si="143"/>
        <v>2</v>
      </c>
      <c r="BZ119" s="72"/>
      <c r="CA119" s="80">
        <f t="shared" si="144"/>
        <v>0</v>
      </c>
      <c r="CB119" s="70">
        <f t="shared" si="145"/>
        <v>0</v>
      </c>
      <c r="CC119" s="70" t="str">
        <f t="shared" si="146"/>
        <v/>
      </c>
      <c r="CD119" s="70" t="str">
        <f t="shared" si="147"/>
        <v/>
      </c>
      <c r="CE119" s="70" t="str">
        <f t="shared" si="148"/>
        <v/>
      </c>
      <c r="CF119" s="70" t="str">
        <f t="shared" si="149"/>
        <v/>
      </c>
      <c r="CG119" s="70" t="str">
        <f t="shared" si="150"/>
        <v/>
      </c>
      <c r="CH119" s="70" t="str">
        <f t="shared" si="151"/>
        <v/>
      </c>
      <c r="CI119" s="70" t="str">
        <f t="shared" si="152"/>
        <v/>
      </c>
      <c r="CJ119" s="70" t="str">
        <f t="shared" si="153"/>
        <v/>
      </c>
      <c r="CK119" s="70" t="str">
        <f t="shared" si="154"/>
        <v/>
      </c>
      <c r="CL119" s="70" t="str">
        <f t="shared" si="155"/>
        <v/>
      </c>
      <c r="CM119" s="70" t="str">
        <f t="shared" si="156"/>
        <v/>
      </c>
      <c r="CN119" s="70" t="str">
        <f t="shared" si="157"/>
        <v/>
      </c>
      <c r="CO119" s="70" t="str">
        <f t="shared" si="158"/>
        <v/>
      </c>
      <c r="CP119" s="70" t="str">
        <f t="shared" si="159"/>
        <v/>
      </c>
      <c r="CQ119" s="81" t="str">
        <f t="shared" si="160"/>
        <v/>
      </c>
      <c r="CR119" s="73"/>
      <c r="CS119" s="73"/>
      <c r="CT119" s="73"/>
      <c r="CU119" s="73"/>
      <c r="CV119" s="73"/>
      <c r="CW119" s="73"/>
      <c r="CX119" s="73"/>
      <c r="CY119" s="73"/>
      <c r="CZ119" s="73"/>
      <c r="DA119" s="73"/>
      <c r="DB119" s="73"/>
      <c r="DC119" s="73"/>
      <c r="DD119" s="73"/>
      <c r="DE119" s="73"/>
      <c r="DF119" s="73"/>
      <c r="DG119" s="73"/>
      <c r="DH119" s="73"/>
      <c r="DI119" s="73"/>
      <c r="DJ119" s="73"/>
      <c r="DK119" s="73"/>
      <c r="DL119" s="73"/>
      <c r="DM119" s="73"/>
      <c r="DN119" s="73"/>
      <c r="DO119" s="73"/>
      <c r="DP119" s="73"/>
      <c r="DW119" s="1" t="str">
        <f>IF(M118="","",IF(DQ119="B",IF(M118="P",FQ119,""),IF(M117="B",FQ119,"")))</f>
        <v/>
      </c>
      <c r="DX119" s="1" t="str">
        <f>IF(M118="","",IF(DQ119="B",IF(M118="B",FQ119,""),IF(M117="P",FQ119,"")))</f>
        <v/>
      </c>
      <c r="DY119" s="1" t="str">
        <f>IF(M118="","",IF(DR119="C",IF(M118="B",FS119,""),IF(M117="B",FS119,"")))</f>
        <v/>
      </c>
      <c r="DZ119" s="1" t="str">
        <f>IF(M118="","",IF(DR119="C",IF(M118="P",FS119,""),IF(M117="P",FS119,"")))</f>
        <v/>
      </c>
      <c r="EA119" s="1" t="str">
        <f>IF(M118="","",IF(AND(DW119="L5",DZ119="L5",FG119=""),"L0",FF119))</f>
        <v/>
      </c>
      <c r="EB119" s="1" t="str">
        <f>IF(M118="","",IF(AND(DX119="L5",DZ119="L5",FF119=""),"L0",FG119))</f>
        <v/>
      </c>
      <c r="EC119" s="1">
        <f>IF(D119="",0,IF(OR(D119="B",D119="XB"),1,INT(RIGHT(D119))))+IF(I119="",0,IF(OR(I119="B",I119="XB"),1,INT(RIGHT(I119))))+IF(P119="",0,IF(OR(P119="B",P119="XB"),1,INT(RIGHT(P119))))</f>
        <v>0</v>
      </c>
      <c r="ED119" s="1">
        <f>IF(E119="",0,IF(OR(E119="B",E119="XB"),1,INT(RIGHT(E119))))+IF(J119="",0,IF(OR(J119="B",J119="XB"),1,INT(RIGHT(J119))))+IF(Q119="",0,IF(OR(Q119="B",Q119="XB"),1,INT(RIGHT(Q119))))</f>
        <v>0</v>
      </c>
      <c r="EX119" s="1" t="str">
        <f>IF(OR(F115&amp;F116&amp;F117="WLW",F116&amp;F117="WW"),"Y","N")</f>
        <v>N</v>
      </c>
      <c r="EY119" s="1" t="str">
        <f>IF(OR(K115&amp;K116&amp;K117="WLW",K116&amp;K117="WW"),"Y","N")</f>
        <v>N</v>
      </c>
      <c r="EZ119" s="1" t="str">
        <f>IF(OR(R115&amp;R116&amp;R117="WLW",R116&amp;R117="WW"),"Y","N")</f>
        <v>N</v>
      </c>
      <c r="FB119" s="14" t="str">
        <f ca="1">IF(FB118="Y","N",IF(M118="","",(IF(AND(F118&amp;F119="WW",OR(EW118&amp;EW119="SC",EW118&amp;EW119="CC")),"Y",IF(AND(F117&amp;F118&amp;F119="WLW",FQ119&lt;&gt;"B",OR(EW117&amp;EW118&amp;EW119="SCC",EW117&amp;EW118&amp;EW119="CCC")),"Y","N")))))</f>
        <v/>
      </c>
      <c r="FC119" s="1" t="str">
        <f ca="1">IF(FC118="Y","N",IF(M118="","",IF(AND(K118&amp;K119="WW",OR(EW118&amp;EW119="SC",EW118&amp;EW119="CC")),"Y",IF(AND(K117&amp;K118&amp;K119="WLW",FS119&lt;&gt;"B",OR(EW117&amp;EW118&amp;EW119="SCC",EW117&amp;EW118&amp;EW119="CCC")),"Y","N"))))</f>
        <v/>
      </c>
      <c r="FD119" s="1" t="str">
        <f ca="1">IF(FD118="Y","N",IF(M118="","",IF(AND(R118&amp;R119="WW",OR(EW118&amp;EW119="SC",EW118&amp;EW119="CC")),"Y",IF(AND(R117&amp;R118&amp;R119="WLW",FU119&lt;&gt;"B",OR(EW117&amp;EW118&amp;EW119="SCC",EW117&amp;EW118&amp;EW119="CCC")),"Y","N"))))</f>
        <v/>
      </c>
      <c r="GA119" s="1">
        <f>General!A117</f>
        <v>0</v>
      </c>
      <c r="GB119" s="1">
        <f>General!B117</f>
        <v>0</v>
      </c>
      <c r="GC119" s="1">
        <f>General!C117</f>
        <v>0</v>
      </c>
      <c r="GD119" s="1">
        <f>General!D117</f>
        <v>0</v>
      </c>
      <c r="GF119" s="1" t="str">
        <f>General!F117</f>
        <v>WWLWWL</v>
      </c>
      <c r="GG119" s="1">
        <f>General!G117</f>
        <v>-1</v>
      </c>
    </row>
    <row r="120" spans="1:189">
      <c r="A120" s="200"/>
      <c r="B120" s="201"/>
      <c r="C120" s="201"/>
      <c r="D120" s="201"/>
      <c r="E120" s="201"/>
      <c r="F120" s="201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5"/>
      <c r="W120" s="80" t="str" cm="1">
        <f t="array" aca="1" ref="W120" ca="1">IF(M119="","",INDIRECT(CZ120&amp; CR120))</f>
        <v/>
      </c>
      <c r="X120" s="72" t="str" cm="1">
        <f t="array" aca="1" ref="X120" ca="1">IF(M119="","",INDIRECT(VLOOKUP(CZ120,General!R:T,3,FALSE) &amp; CR120))</f>
        <v/>
      </c>
      <c r="AE120" s="80" t="str">
        <f>IF(M119="","",FO120)</f>
        <v/>
      </c>
      <c r="AG120" s="81" t="str">
        <f>IF(M120="","",IF(AG119+EH120&gt;=10,10,IF(AG119+EH120&lt;=-10,-10,AG119+EH120)))</f>
        <v/>
      </c>
      <c r="AJ120" s="81" t="str">
        <f>IF(M120="","",IF(AJ119+EI120&gt;=10,10,IF(AJ119+EI120&lt;=-10,-10,AJ119+EI120)))</f>
        <v/>
      </c>
      <c r="AK120" s="80"/>
      <c r="AM120" s="81" t="str">
        <f>IF(M120="","",IF(AM119+EJ120&gt;=10,10,IF(AM119+EJ120&lt;=-10,-10,AM119+EJ120)))</f>
        <v/>
      </c>
      <c r="AN120" s="80" t="str">
        <f t="shared" si="118"/>
        <v/>
      </c>
      <c r="AP120" s="81" t="str">
        <f>IF(M120="","",IF(AP119+EK120&gt;=10,10,IF(AP119+EK120&lt;=-10,-10,AP119+EK120)))</f>
        <v/>
      </c>
      <c r="AR120" s="70" t="str">
        <f t="shared" si="180"/>
        <v/>
      </c>
      <c r="AS120" s="81" t="str">
        <f>IF(M120="","",IF(AS119+EL120&gt;=10,10,IF(AS119+EL120&lt;=-10,-10,AS119+EL120)))</f>
        <v/>
      </c>
      <c r="AU120" s="70" t="str">
        <f t="shared" si="181"/>
        <v/>
      </c>
      <c r="AV120" s="81" t="str">
        <f>IF(M120="","",IF(AV119+EM120&gt;=10,10,IF(AV119+EM120&lt;=-10,-10,AV119+EM120)))</f>
        <v/>
      </c>
      <c r="AX120" s="70" t="str">
        <f t="shared" si="125"/>
        <v/>
      </c>
      <c r="AY120" s="81" t="str">
        <f>IF(M120="","",IF(AY119+EN120&gt;=10,10,IF(AY119+EN120&lt;=-10,-10,AY119+EN120)))</f>
        <v/>
      </c>
      <c r="BA120" s="70" t="str">
        <f t="shared" si="127"/>
        <v/>
      </c>
      <c r="BB120" s="81" t="str">
        <f>IF(M120="","",IF(BB119+EO120&gt;=10,10,IF(BB119+EO120&lt;=-10,-10,BB119+EO120)))</f>
        <v/>
      </c>
      <c r="BD120" s="70" t="str">
        <f t="shared" si="129"/>
        <v/>
      </c>
      <c r="BE120" s="81" t="str">
        <f>IF(M120="","",IF(BE119+EP120&gt;=10,10,IF(BE119+EP120&lt;=-10,-10,BE119+EP120)))</f>
        <v/>
      </c>
      <c r="BF120" s="80" t="str">
        <f t="shared" si="130"/>
        <v/>
      </c>
      <c r="BG120" s="70" t="str">
        <f t="shared" si="131"/>
        <v/>
      </c>
      <c r="BH120" s="81" t="str">
        <f>IF(M120="","",IF(BH119+EQ120&gt;=10,10,IF(BH119+EQ120&lt;=-10,-10,BH119+EQ120)))</f>
        <v/>
      </c>
      <c r="BI120" s="80" t="str">
        <f t="shared" si="132"/>
        <v/>
      </c>
      <c r="BJ120" s="70" t="str">
        <f t="shared" si="133"/>
        <v/>
      </c>
      <c r="BK120" s="81" t="str">
        <f>IF(M120="","",IF(BK119+ER120&gt;=10,10,IF(BK119+ER120&lt;=-10,-10,BK119+ER120)))</f>
        <v/>
      </c>
      <c r="BL120" s="80" t="str">
        <f t="shared" si="134"/>
        <v/>
      </c>
      <c r="BM120" s="70" t="str">
        <f t="shared" si="135"/>
        <v/>
      </c>
      <c r="BN120" s="81" t="str">
        <f>IF(M120="","",IF(BN119+ES120&gt;=10,10,IF(BN119+ES120&lt;=-10,-10,BN119+ES120)))</f>
        <v/>
      </c>
      <c r="BO120" s="80" t="str">
        <f t="shared" si="136"/>
        <v/>
      </c>
      <c r="BP120" s="70" t="str">
        <f t="shared" si="137"/>
        <v/>
      </c>
      <c r="BQ120" s="81" t="str">
        <f>IF(M120="","",IF(BQ119+ET120&gt;=10,10,IF(BQ119+ET120&lt;=-10,-10,BQ119+ET120)))</f>
        <v/>
      </c>
      <c r="BR120" s="80" t="str">
        <f t="shared" si="138"/>
        <v/>
      </c>
      <c r="BS120" s="70" t="str">
        <f t="shared" si="139"/>
        <v/>
      </c>
      <c r="BT120" s="81" t="str">
        <f>IF(M120="","",IF(BT119+EU120&gt;=10,10,IF(BT119+EU120&lt;=-10,-10,BT119+EU120)))</f>
        <v/>
      </c>
      <c r="BU120" s="80" t="str">
        <f t="shared" si="140"/>
        <v/>
      </c>
      <c r="BV120" s="70" t="str">
        <f t="shared" si="141"/>
        <v/>
      </c>
      <c r="BW120" s="81" t="str">
        <f>IF(M120="","",IF(BW119+EV120&gt;=10,10,IF(BW119+EV120&lt;=-10,-10,BW119+EV120)))</f>
        <v/>
      </c>
      <c r="BX120" s="70">
        <f t="shared" si="142"/>
        <v>0</v>
      </c>
      <c r="BY120" s="70">
        <f t="shared" si="143"/>
        <v>2</v>
      </c>
      <c r="BZ120" s="72"/>
      <c r="CA120" s="80">
        <f t="shared" si="144"/>
        <v>0</v>
      </c>
      <c r="CB120" s="70">
        <f t="shared" si="145"/>
        <v>0</v>
      </c>
      <c r="CC120" s="70" t="str">
        <f t="shared" si="146"/>
        <v/>
      </c>
      <c r="CD120" s="70" t="str">
        <f t="shared" si="147"/>
        <v/>
      </c>
      <c r="CE120" s="70" t="str">
        <f t="shared" si="148"/>
        <v/>
      </c>
      <c r="CF120" s="70" t="str">
        <f t="shared" si="149"/>
        <v/>
      </c>
      <c r="CG120" s="70" t="str">
        <f t="shared" si="150"/>
        <v/>
      </c>
      <c r="CH120" s="70" t="str">
        <f t="shared" si="151"/>
        <v/>
      </c>
      <c r="CI120" s="70" t="str">
        <f t="shared" si="152"/>
        <v/>
      </c>
      <c r="CJ120" s="70" t="str">
        <f t="shared" si="153"/>
        <v/>
      </c>
      <c r="CK120" s="70" t="str">
        <f t="shared" si="154"/>
        <v/>
      </c>
      <c r="CL120" s="70" t="str">
        <f t="shared" si="155"/>
        <v/>
      </c>
      <c r="CM120" s="70" t="str">
        <f t="shared" si="156"/>
        <v/>
      </c>
      <c r="CN120" s="70" t="str">
        <f t="shared" si="157"/>
        <v/>
      </c>
      <c r="CO120" s="70" t="str">
        <f t="shared" si="158"/>
        <v/>
      </c>
      <c r="CP120" s="70" t="str">
        <f t="shared" si="159"/>
        <v/>
      </c>
      <c r="CQ120" s="81" t="str">
        <f t="shared" si="160"/>
        <v/>
      </c>
      <c r="CR120" s="73"/>
      <c r="CS120" s="73"/>
      <c r="CT120" s="73"/>
      <c r="CU120" s="73"/>
      <c r="CV120" s="73"/>
      <c r="CW120" s="73"/>
      <c r="CX120" s="73"/>
      <c r="CY120" s="73"/>
      <c r="CZ120" s="73"/>
      <c r="DA120" s="73"/>
      <c r="DB120" s="73"/>
      <c r="DC120" s="73"/>
      <c r="DD120" s="73"/>
      <c r="DE120" s="73"/>
      <c r="DF120" s="73"/>
      <c r="DG120" s="73"/>
      <c r="DH120" s="73"/>
      <c r="DI120" s="73"/>
      <c r="DJ120" s="73"/>
      <c r="DK120" s="73"/>
      <c r="DL120" s="73"/>
      <c r="DM120" s="73"/>
      <c r="DN120" s="73"/>
      <c r="DO120" s="73"/>
      <c r="DP120" s="73"/>
      <c r="DW120" s="1" t="str">
        <f>IF(M119="","",IF(DQ120="B",IF(M119="P",FQ120,""),IF(M118="B",FQ120,"")))</f>
        <v/>
      </c>
      <c r="DX120" s="1" t="str">
        <f>IF(M119="","",IF(DQ120="B",IF(M119="B",FQ120,""),IF(M118="P",FQ120,"")))</f>
        <v/>
      </c>
      <c r="DY120" s="1" t="str">
        <f>IF(M119="","",IF(DR120="C",IF(M119="B",FS120,""),IF(M118="B",FS120,"")))</f>
        <v/>
      </c>
      <c r="DZ120" s="1" t="str">
        <f>IF(M119="","",IF(DR120="C",IF(M119="P",FS120,""),IF(M118="P",FS120,"")))</f>
        <v/>
      </c>
      <c r="EA120" s="1" t="str">
        <f>IF(M119="","",IF(AND(DW120="L5",DZ120="L5",FG120=""),"L0",FF120))</f>
        <v/>
      </c>
      <c r="EB120" s="1" t="str">
        <f>IF(M119="","",IF(AND(DX120="L5",DZ120="L5",FF120=""),"L0",FG120))</f>
        <v/>
      </c>
      <c r="EC120" s="1">
        <f>IF(D120="",0,IF(OR(D120="B",D120="XB"),1,INT(RIGHT(D120))))+IF(I120="",0,IF(OR(I120="B",I120="XB"),1,INT(RIGHT(I120))))+IF(P120="",0,IF(OR(P120="B",P120="XB"),1,INT(RIGHT(P120))))</f>
        <v>0</v>
      </c>
      <c r="ED120" s="1">
        <f>IF(E120="",0,IF(OR(E120="B",E120="XB"),1,INT(RIGHT(E120))))+IF(J120="",0,IF(OR(J120="B",J120="XB"),1,INT(RIGHT(J120))))+IF(Q120="",0,IF(OR(Q120="B",Q120="XB"),1,INT(RIGHT(Q120))))</f>
        <v>0</v>
      </c>
      <c r="EX120" s="1" t="str">
        <f>IF(OR(F116&amp;F117&amp;F118="WLW",F117&amp;F118="WW"),"Y","N")</f>
        <v>N</v>
      </c>
      <c r="EY120" s="1" t="str">
        <f>IF(OR(K116&amp;K117&amp;K118="WLW",K117&amp;K118="WW"),"Y","N")</f>
        <v>N</v>
      </c>
      <c r="EZ120" s="1" t="str">
        <f>IF(OR(R116&amp;R117&amp;R118="WLW",R117&amp;R118="WW"),"Y","N")</f>
        <v>N</v>
      </c>
      <c r="FB120" s="14" t="str">
        <f ca="1">IF(FB119="Y","N",IF(M119="","",(IF(AND(F119&amp;F120="WW",OR(EW119&amp;EW120="SC",EW119&amp;EW120="CC")),"Y",IF(AND(F118&amp;F119&amp;F120="WLW",FQ120&lt;&gt;"B",OR(EW118&amp;EW119&amp;EW120="SCC",EW118&amp;EW119&amp;EW120="CCC")),"Y","N")))))</f>
        <v/>
      </c>
      <c r="FC120" s="1" t="str">
        <f ca="1">IF(FC119="Y","N",IF(M119="","",IF(AND(K119&amp;K120="WW",OR(EW119&amp;EW120="SC",EW119&amp;EW120="CC")),"Y",IF(AND(K118&amp;K119&amp;K120="WLW",FS120&lt;&gt;"B",OR(EW118&amp;EW119&amp;EW120="SCC",EW118&amp;EW119&amp;EW120="CCC")),"Y","N"))))</f>
        <v/>
      </c>
      <c r="FD120" s="1" t="str">
        <f ca="1">IF(FD119="Y","N",IF(M119="","",IF(AND(R119&amp;R120="WW",OR(EW119&amp;EW120="SC",EW119&amp;EW120="CC")),"Y",IF(AND(R118&amp;R119&amp;R120="WLW",FU120&lt;&gt;"B",OR(EW118&amp;EW119&amp;EW120="SCC",EW118&amp;EW119&amp;EW120="CCC")),"Y","N"))))</f>
        <v/>
      </c>
      <c r="GA120" s="1">
        <f>General!A118</f>
        <v>0</v>
      </c>
      <c r="GB120" s="1">
        <f>General!B118</f>
        <v>0</v>
      </c>
      <c r="GC120" s="1">
        <f>General!C118</f>
        <v>0</v>
      </c>
      <c r="GD120" s="1">
        <f>General!D118</f>
        <v>0</v>
      </c>
      <c r="GF120" s="1" t="str">
        <f>General!F118</f>
        <v>WWLWWW</v>
      </c>
      <c r="GG120" s="1">
        <f>General!G118</f>
        <v>6</v>
      </c>
    </row>
    <row r="121" spans="1:189">
      <c r="A121" s="200"/>
      <c r="B121" s="201"/>
      <c r="C121" s="201"/>
      <c r="D121" s="201"/>
      <c r="E121" s="201"/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5"/>
      <c r="W121" s="80" t="str" cm="1">
        <f t="array" aca="1" ref="W121" ca="1">IF(M120="","",INDIRECT(CZ121&amp; CR121))</f>
        <v/>
      </c>
      <c r="X121" s="72" t="str" cm="1">
        <f t="array" aca="1" ref="X121" ca="1">IF(M120="","",INDIRECT(VLOOKUP(CZ121,General!R:T,3,FALSE) &amp; CR121))</f>
        <v/>
      </c>
      <c r="AE121" s="80" t="str">
        <f>IF(M120="","",FO121)</f>
        <v/>
      </c>
      <c r="AG121" s="81" t="str">
        <f>IF(M121="","",IF(AG120+EH121&gt;=10,10,IF(AG120+EH121&lt;=-10,-10,AG120+EH121)))</f>
        <v/>
      </c>
      <c r="AJ121" s="81" t="str">
        <f>IF(M121="","",IF(AJ120+EI121&gt;=10,10,IF(AJ120+EI121&lt;=-10,-10,AJ120+EI121)))</f>
        <v/>
      </c>
      <c r="AK121" s="80"/>
      <c r="AM121" s="81" t="str">
        <f>IF(M121="","",IF(AM120+EJ121&gt;=10,10,IF(AM120+EJ121&lt;=-10,-10,AM120+EJ121)))</f>
        <v/>
      </c>
      <c r="AN121" s="80" t="str">
        <f t="shared" si="118"/>
        <v/>
      </c>
      <c r="AP121" s="81" t="str">
        <f>IF(M121="","",IF(AP120+EK121&gt;=10,10,IF(AP120+EK121&lt;=-10,-10,AP120+EK121)))</f>
        <v/>
      </c>
      <c r="AR121" s="70" t="str">
        <f t="shared" si="180"/>
        <v/>
      </c>
      <c r="AS121" s="81" t="str">
        <f>IF(M121="","",IF(AS120+EL121&gt;=10,10,IF(AS120+EL121&lt;=-10,-10,AS120+EL121)))</f>
        <v/>
      </c>
      <c r="AU121" s="70" t="str">
        <f t="shared" si="181"/>
        <v/>
      </c>
      <c r="AV121" s="81" t="str">
        <f>IF(M121="","",IF(AV120+EM121&gt;=10,10,IF(AV120+EM121&lt;=-10,-10,AV120+EM121)))</f>
        <v/>
      </c>
      <c r="AX121" s="70" t="str">
        <f t="shared" si="125"/>
        <v/>
      </c>
      <c r="AY121" s="81" t="str">
        <f>IF(M121="","",IF(AY120+EN121&gt;=10,10,IF(AY120+EN121&lt;=-10,-10,AY120+EN121)))</f>
        <v/>
      </c>
      <c r="BA121" s="70" t="str">
        <f t="shared" si="127"/>
        <v/>
      </c>
      <c r="BB121" s="81" t="str">
        <f>IF(M121="","",IF(BB120+EO121&gt;=10,10,IF(BB120+EO121&lt;=-10,-10,BB120+EO121)))</f>
        <v/>
      </c>
      <c r="BD121" s="70" t="str">
        <f t="shared" si="129"/>
        <v/>
      </c>
      <c r="BE121" s="81" t="str">
        <f>IF(M121="","",IF(BE120+EP121&gt;=10,10,IF(BE120+EP121&lt;=-10,-10,BE120+EP121)))</f>
        <v/>
      </c>
      <c r="BF121" s="80" t="str">
        <f t="shared" si="130"/>
        <v/>
      </c>
      <c r="BG121" s="70" t="str">
        <f t="shared" si="131"/>
        <v/>
      </c>
      <c r="BH121" s="81" t="str">
        <f>IF(M121="","",IF(BH120+EQ121&gt;=10,10,IF(BH120+EQ121&lt;=-10,-10,BH120+EQ121)))</f>
        <v/>
      </c>
      <c r="BI121" s="80" t="str">
        <f t="shared" si="132"/>
        <v/>
      </c>
      <c r="BJ121" s="70" t="str">
        <f t="shared" si="133"/>
        <v/>
      </c>
      <c r="BK121" s="81" t="str">
        <f>IF(M121="","",IF(BK120+ER121&gt;=10,10,IF(BK120+ER121&lt;=-10,-10,BK120+ER121)))</f>
        <v/>
      </c>
      <c r="BL121" s="80" t="str">
        <f t="shared" si="134"/>
        <v/>
      </c>
      <c r="BM121" s="70" t="str">
        <f t="shared" si="135"/>
        <v/>
      </c>
      <c r="BN121" s="81" t="str">
        <f>IF(M121="","",IF(BN120+ES121&gt;=10,10,IF(BN120+ES121&lt;=-10,-10,BN120+ES121)))</f>
        <v/>
      </c>
      <c r="BO121" s="80" t="str">
        <f t="shared" si="136"/>
        <v/>
      </c>
      <c r="BP121" s="70" t="str">
        <f t="shared" si="137"/>
        <v/>
      </c>
      <c r="BQ121" s="81" t="str">
        <f>IF(M121="","",IF(BQ120+ET121&gt;=10,10,IF(BQ120+ET121&lt;=-10,-10,BQ120+ET121)))</f>
        <v/>
      </c>
      <c r="BR121" s="80" t="str">
        <f t="shared" si="138"/>
        <v/>
      </c>
      <c r="BS121" s="70" t="str">
        <f t="shared" si="139"/>
        <v/>
      </c>
      <c r="BT121" s="81" t="str">
        <f>IF(M121="","",IF(BT120+EU121&gt;=10,10,IF(BT120+EU121&lt;=-10,-10,BT120+EU121)))</f>
        <v/>
      </c>
      <c r="BU121" s="80" t="str">
        <f t="shared" si="140"/>
        <v/>
      </c>
      <c r="BV121" s="70" t="str">
        <f t="shared" si="141"/>
        <v/>
      </c>
      <c r="BW121" s="81" t="str">
        <f>IF(M121="","",IF(BW120+EV121&gt;=10,10,IF(BW120+EV121&lt;=-10,-10,BW120+EV121)))</f>
        <v/>
      </c>
      <c r="BX121" s="70">
        <f t="shared" si="142"/>
        <v>0</v>
      </c>
      <c r="BY121" s="70">
        <f t="shared" si="143"/>
        <v>2</v>
      </c>
      <c r="BZ121" s="72"/>
      <c r="CA121" s="80">
        <f t="shared" si="144"/>
        <v>0</v>
      </c>
      <c r="CB121" s="70">
        <f t="shared" si="145"/>
        <v>0</v>
      </c>
      <c r="CC121" s="70" t="str">
        <f t="shared" si="146"/>
        <v/>
      </c>
      <c r="CD121" s="70" t="str">
        <f t="shared" si="147"/>
        <v/>
      </c>
      <c r="CE121" s="70" t="str">
        <f t="shared" si="148"/>
        <v/>
      </c>
      <c r="CF121" s="70" t="str">
        <f t="shared" si="149"/>
        <v/>
      </c>
      <c r="CG121" s="70" t="str">
        <f t="shared" si="150"/>
        <v/>
      </c>
      <c r="CH121" s="70" t="str">
        <f t="shared" si="151"/>
        <v/>
      </c>
      <c r="CI121" s="70" t="str">
        <f t="shared" si="152"/>
        <v/>
      </c>
      <c r="CJ121" s="70" t="str">
        <f t="shared" si="153"/>
        <v/>
      </c>
      <c r="CK121" s="70" t="str">
        <f t="shared" si="154"/>
        <v/>
      </c>
      <c r="CL121" s="70" t="str">
        <f t="shared" si="155"/>
        <v/>
      </c>
      <c r="CM121" s="70" t="str">
        <f t="shared" si="156"/>
        <v/>
      </c>
      <c r="CN121" s="70" t="str">
        <f t="shared" si="157"/>
        <v/>
      </c>
      <c r="CO121" s="70" t="str">
        <f t="shared" si="158"/>
        <v/>
      </c>
      <c r="CP121" s="70" t="str">
        <f t="shared" si="159"/>
        <v/>
      </c>
      <c r="CQ121" s="81" t="str">
        <f t="shared" si="160"/>
        <v/>
      </c>
      <c r="CR121" s="73"/>
      <c r="CS121" s="73"/>
      <c r="CT121" s="73"/>
      <c r="CU121" s="73"/>
      <c r="CV121" s="73"/>
      <c r="CW121" s="73"/>
      <c r="CX121" s="73"/>
      <c r="CY121" s="73"/>
      <c r="CZ121" s="73"/>
      <c r="DA121" s="73"/>
      <c r="DB121" s="73"/>
      <c r="DC121" s="73"/>
      <c r="DD121" s="73"/>
      <c r="DE121" s="73"/>
      <c r="DF121" s="73"/>
      <c r="DG121" s="73"/>
      <c r="DH121" s="73"/>
      <c r="DI121" s="73"/>
      <c r="DJ121" s="73"/>
      <c r="DK121" s="73"/>
      <c r="DL121" s="73"/>
      <c r="DM121" s="73"/>
      <c r="DN121" s="73"/>
      <c r="DO121" s="73"/>
      <c r="DP121" s="73"/>
      <c r="DW121" s="1" t="str">
        <f>IF(M120="","",IF(DQ121="B",IF(M120="P",FQ121,""),IF(M119="B",FQ121,"")))</f>
        <v/>
      </c>
      <c r="DX121" s="1" t="str">
        <f>IF(M120="","",IF(DQ121="B",IF(M120="B",FQ121,""),IF(M119="P",FQ121,"")))</f>
        <v/>
      </c>
      <c r="DY121" s="1" t="str">
        <f>IF(M120="","",IF(DR121="C",IF(M120="B",FS121,""),IF(M119="B",FS121,"")))</f>
        <v/>
      </c>
      <c r="DZ121" s="1" t="str">
        <f>IF(M120="","",IF(DR121="C",IF(M120="P",FS121,""),IF(M119="P",FS121,"")))</f>
        <v/>
      </c>
      <c r="EA121" s="1" t="str">
        <f>IF(M120="","",IF(AND(DW121="L5",DZ121="L5",FG121=""),"L0",FF121))</f>
        <v/>
      </c>
      <c r="EB121" s="1" t="str">
        <f>IF(M120="","",IF(AND(DX121="L5",DZ121="L5",FF121=""),"L0",FG121))</f>
        <v/>
      </c>
      <c r="EC121" s="1">
        <f>IF(D121="",0,IF(OR(D121="B",D121="XB"),1,INT(RIGHT(D121))))+IF(I121="",0,IF(OR(I121="B",I121="XB"),1,INT(RIGHT(I121))))+IF(P121="",0,IF(OR(P121="B",P121="XB"),1,INT(RIGHT(P121))))</f>
        <v>0</v>
      </c>
      <c r="ED121" s="1">
        <f>IF(E121="",0,IF(OR(E121="B",E121="XB"),1,INT(RIGHT(E121))))+IF(J121="",0,IF(OR(J121="B",J121="XB"),1,INT(RIGHT(J121))))+IF(Q121="",0,IF(OR(Q121="B",Q121="XB"),1,INT(RIGHT(Q121))))</f>
        <v>0</v>
      </c>
      <c r="EX121" s="1" t="str">
        <f>IF(OR(F117&amp;F118&amp;F119="WLW",F118&amp;F119="WW"),"Y","N")</f>
        <v>N</v>
      </c>
      <c r="EY121" s="1" t="str">
        <f>IF(OR(K117&amp;K118&amp;K119="WLW",K118&amp;K119="WW"),"Y","N")</f>
        <v>N</v>
      </c>
      <c r="EZ121" s="1" t="str">
        <f>IF(OR(R117&amp;R118&amp;R119="WLW",R118&amp;R119="WW"),"Y","N")</f>
        <v>N</v>
      </c>
      <c r="FB121" s="14" t="str">
        <f ca="1">IF(FB120="Y","N",IF(M120="","",(IF(AND(F120&amp;F121="WW",OR(EW120&amp;EW121="SC",EW120&amp;EW121="CC")),"Y",IF(AND(F119&amp;F120&amp;F121="WLW",FQ121&lt;&gt;"B",OR(EW119&amp;EW120&amp;EW121="SCC",EW119&amp;EW120&amp;EW121="CCC")),"Y","N")))))</f>
        <v/>
      </c>
      <c r="FC121" s="1" t="str">
        <f ca="1">IF(FC120="Y","N",IF(M120="","",IF(AND(K120&amp;K121="WW",OR(EW120&amp;EW121="SC",EW120&amp;EW121="CC")),"Y",IF(AND(K119&amp;K120&amp;K121="WLW",FS121&lt;&gt;"B",OR(EW119&amp;EW120&amp;EW121="SCC",EW119&amp;EW120&amp;EW121="CCC")),"Y","N"))))</f>
        <v/>
      </c>
      <c r="FD121" s="1" t="str">
        <f ca="1">IF(FD120="Y","N",IF(M120="","",IF(AND(R120&amp;R121="WW",OR(EW120&amp;EW121="SC",EW120&amp;EW121="CC")),"Y",IF(AND(R119&amp;R120&amp;R121="WLW",FU121&lt;&gt;"B",OR(EW119&amp;EW120&amp;EW121="SCC",EW119&amp;EW120&amp;EW121="CCC")),"Y","N"))))</f>
        <v/>
      </c>
      <c r="GA121" s="1">
        <f>General!A119</f>
        <v>0</v>
      </c>
      <c r="GB121" s="1">
        <f>General!B119</f>
        <v>0</v>
      </c>
      <c r="GC121" s="1">
        <f>General!C119</f>
        <v>0</v>
      </c>
      <c r="GD121" s="1">
        <f>General!D119</f>
        <v>0</v>
      </c>
      <c r="GF121" s="1" t="str">
        <f>General!F119</f>
        <v>WWWLLL</v>
      </c>
      <c r="GG121" s="1">
        <f>General!G119</f>
        <v>-6</v>
      </c>
    </row>
    <row r="122" spans="1:189">
      <c r="A122" s="200"/>
      <c r="B122" s="201"/>
      <c r="C122" s="201"/>
      <c r="D122" s="201"/>
      <c r="E122" s="201"/>
      <c r="F122" s="201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5"/>
      <c r="W122" s="80" t="str" cm="1">
        <f t="array" aca="1" ref="W122" ca="1">IF(M121="","",INDIRECT(CZ122&amp; CR122))</f>
        <v/>
      </c>
      <c r="X122" s="72" t="str" cm="1">
        <f t="array" aca="1" ref="X122" ca="1">IF(M121="","",INDIRECT(VLOOKUP(CZ122,General!R:T,3,FALSE) &amp; CR122))</f>
        <v/>
      </c>
      <c r="AE122" s="80" t="str">
        <f>IF(M121="","",FO122)</f>
        <v/>
      </c>
      <c r="AG122" s="81" t="str">
        <f>IF(M122="","",IF(AG121+EH122&gt;=10,10,IF(AG121+EH122&lt;=-10,-10,AG121+EH122)))</f>
        <v/>
      </c>
      <c r="AJ122" s="81" t="str">
        <f>IF(M122="","",IF(AJ121+EI122&gt;=10,10,IF(AJ121+EI122&lt;=-10,-10,AJ121+EI122)))</f>
        <v/>
      </c>
      <c r="AK122" s="80"/>
      <c r="AN122" s="80" t="str">
        <f t="shared" si="118"/>
        <v/>
      </c>
      <c r="AP122" s="81" t="str">
        <f>IF(M122="","",IF(AP121+EK122&gt;=10,10,IF(AP121+EK122&lt;=-10,-10,AP121+EK122)))</f>
        <v/>
      </c>
      <c r="AR122" s="70" t="str">
        <f t="shared" si="180"/>
        <v/>
      </c>
      <c r="AS122" s="81" t="str">
        <f>IF(M122="","",IF(AS121+EL122&gt;=10,10,IF(AS121+EL122&lt;=-10,-10,AS121+EL122)))</f>
        <v/>
      </c>
      <c r="AU122" s="70" t="str">
        <f t="shared" si="181"/>
        <v/>
      </c>
      <c r="AV122" s="81" t="str">
        <f>IF(M122="","",IF(AV121+EM122&gt;=10,10,IF(AV121+EM122&lt;=-10,-10,AV121+EM122)))</f>
        <v/>
      </c>
      <c r="AX122" s="70" t="str">
        <f t="shared" si="125"/>
        <v/>
      </c>
      <c r="AY122" s="81" t="str">
        <f>IF(M122="","",IF(AY121+EN122&gt;=10,10,IF(AY121+EN122&lt;=-10,-10,AY121+EN122)))</f>
        <v/>
      </c>
      <c r="BA122" s="70" t="str">
        <f t="shared" si="127"/>
        <v/>
      </c>
      <c r="BB122" s="81" t="str">
        <f>IF(M122="","",IF(BB121+EO122&gt;=10,10,IF(BB121+EO122&lt;=-10,-10,BB121+EO122)))</f>
        <v/>
      </c>
      <c r="BD122" s="70" t="str">
        <f t="shared" si="129"/>
        <v/>
      </c>
      <c r="BE122" s="81" t="str">
        <f>IF(M122="","",IF(BE121+EP122&gt;=10,10,IF(BE121+EP122&lt;=-10,-10,BE121+EP122)))</f>
        <v/>
      </c>
      <c r="BF122" s="80" t="str">
        <f t="shared" si="130"/>
        <v/>
      </c>
      <c r="BG122" s="70" t="str">
        <f t="shared" si="131"/>
        <v/>
      </c>
      <c r="BH122" s="81" t="str">
        <f>IF(M122="","",IF(BH121+EQ122&gt;=10,10,IF(BH121+EQ122&lt;=-10,-10,BH121+EQ122)))</f>
        <v/>
      </c>
      <c r="BI122" s="80" t="str">
        <f t="shared" si="132"/>
        <v/>
      </c>
      <c r="BJ122" s="70" t="str">
        <f t="shared" si="133"/>
        <v/>
      </c>
      <c r="BK122" s="81" t="str">
        <f>IF(M122="","",IF(BK121+ER122&gt;=10,10,IF(BK121+ER122&lt;=-10,-10,BK121+ER122)))</f>
        <v/>
      </c>
      <c r="BL122" s="80" t="str">
        <f t="shared" si="134"/>
        <v/>
      </c>
      <c r="BM122" s="70" t="str">
        <f t="shared" si="135"/>
        <v/>
      </c>
      <c r="BN122" s="81" t="str">
        <f>IF(M122="","",IF(BN121+ES122&gt;=10,10,IF(BN121+ES122&lt;=-10,-10,BN121+ES122)))</f>
        <v/>
      </c>
      <c r="BO122" s="80" t="str">
        <f t="shared" si="136"/>
        <v/>
      </c>
      <c r="BP122" s="70" t="str">
        <f t="shared" si="137"/>
        <v/>
      </c>
      <c r="BQ122" s="81" t="str">
        <f>IF(M122="","",IF(BQ121+ET122&gt;=10,10,IF(BQ121+ET122&lt;=-10,-10,BQ121+ET122)))</f>
        <v/>
      </c>
      <c r="BR122" s="80" t="str">
        <f t="shared" si="138"/>
        <v/>
      </c>
      <c r="BS122" s="70" t="str">
        <f t="shared" si="139"/>
        <v/>
      </c>
      <c r="BT122" s="81" t="str">
        <f>IF(M122="","",IF(BT121+EU122&gt;=10,10,IF(BT121+EU122&lt;=-10,-10,BT121+EU122)))</f>
        <v/>
      </c>
      <c r="BU122" s="80" t="str">
        <f t="shared" si="140"/>
        <v/>
      </c>
      <c r="BV122" s="70" t="str">
        <f t="shared" si="141"/>
        <v/>
      </c>
      <c r="BW122" s="81" t="str">
        <f>IF(M122="","",IF(BW121+EV122&gt;=10,10,IF(BW121+EV122&lt;=-10,-10,BW121+EV122)))</f>
        <v/>
      </c>
      <c r="BX122" s="70">
        <f t="shared" si="142"/>
        <v>0</v>
      </c>
      <c r="BY122" s="70">
        <f t="shared" si="143"/>
        <v>3</v>
      </c>
      <c r="BZ122" s="72"/>
      <c r="CA122" s="80">
        <f t="shared" si="144"/>
        <v>0</v>
      </c>
      <c r="CB122" s="70">
        <f t="shared" si="145"/>
        <v>0</v>
      </c>
      <c r="CC122" s="70" t="str">
        <f t="shared" si="146"/>
        <v/>
      </c>
      <c r="CD122" s="70" t="str">
        <f t="shared" si="147"/>
        <v/>
      </c>
      <c r="CE122" s="70">
        <f t="shared" si="148"/>
        <v>0</v>
      </c>
      <c r="CF122" s="70" t="str">
        <f t="shared" si="149"/>
        <v/>
      </c>
      <c r="CG122" s="70" t="str">
        <f t="shared" si="150"/>
        <v/>
      </c>
      <c r="CH122" s="70" t="str">
        <f t="shared" si="151"/>
        <v/>
      </c>
      <c r="CI122" s="70" t="str">
        <f t="shared" si="152"/>
        <v/>
      </c>
      <c r="CJ122" s="70" t="str">
        <f t="shared" si="153"/>
        <v/>
      </c>
      <c r="CK122" s="70" t="str">
        <f t="shared" si="154"/>
        <v/>
      </c>
      <c r="CL122" s="70" t="str">
        <f t="shared" si="155"/>
        <v/>
      </c>
      <c r="CM122" s="70" t="str">
        <f t="shared" si="156"/>
        <v/>
      </c>
      <c r="CN122" s="70" t="str">
        <f t="shared" si="157"/>
        <v/>
      </c>
      <c r="CO122" s="70" t="str">
        <f t="shared" si="158"/>
        <v/>
      </c>
      <c r="CP122" s="70" t="str">
        <f t="shared" si="159"/>
        <v/>
      </c>
      <c r="CQ122" s="81" t="str">
        <f t="shared" si="160"/>
        <v/>
      </c>
      <c r="CR122" s="73"/>
      <c r="CS122" s="73"/>
      <c r="CT122" s="73"/>
      <c r="CU122" s="73"/>
      <c r="CV122" s="73"/>
      <c r="CW122" s="73"/>
      <c r="CX122" s="73"/>
      <c r="CY122" s="73"/>
      <c r="CZ122" s="73"/>
      <c r="DA122" s="73"/>
      <c r="DB122" s="73"/>
      <c r="DC122" s="73"/>
      <c r="DD122" s="73"/>
      <c r="DE122" s="73"/>
      <c r="DF122" s="73"/>
      <c r="DG122" s="73"/>
      <c r="DH122" s="73"/>
      <c r="DI122" s="73"/>
      <c r="DJ122" s="73"/>
      <c r="DK122" s="73"/>
      <c r="DL122" s="73"/>
      <c r="DM122" s="73"/>
      <c r="DN122" s="73"/>
      <c r="DO122" s="73"/>
      <c r="DP122" s="73"/>
      <c r="DW122" s="1" t="str">
        <f>IF(M121="","",IF(DQ122="B",IF(M121="P",FQ122,""),IF(M120="B",FQ122,"")))</f>
        <v/>
      </c>
      <c r="DX122" s="1" t="str">
        <f>IF(M121="","",IF(DQ122="B",IF(M121="B",FQ122,""),IF(M120="P",FQ122,"")))</f>
        <v/>
      </c>
      <c r="DY122" s="1" t="str">
        <f>IF(M121="","",IF(DR122="C",IF(M121="B",FS122,""),IF(M120="B",FS122,"")))</f>
        <v/>
      </c>
      <c r="DZ122" s="1" t="str">
        <f>IF(M121="","",IF(DR122="C",IF(M121="P",FS122,""),IF(M120="P",FS122,"")))</f>
        <v/>
      </c>
      <c r="EA122" s="1" t="str">
        <f>IF(M121="","",IF(AND(DW122="L5",DZ122="L5",FG122=""),"L0",FF122))</f>
        <v/>
      </c>
      <c r="EB122" s="1" t="str">
        <f>IF(M121="","",IF(AND(DX122="L5",DZ122="L5",FF122=""),"L0",FG122))</f>
        <v/>
      </c>
      <c r="EC122" s="1">
        <f>IF(D122="",0,IF(OR(D122="B",D122="XB"),1,INT(RIGHT(D122))))+IF(I122="",0,IF(OR(I122="B",I122="XB"),1,INT(RIGHT(I122))))+IF(P122="",0,IF(OR(P122="B",P122="XB"),1,INT(RIGHT(P122))))</f>
        <v>0</v>
      </c>
      <c r="ED122" s="1">
        <f>IF(E122="",0,IF(OR(E122="B",E122="XB"),1,INT(RIGHT(E122))))+IF(J122="",0,IF(OR(J122="B",J122="XB"),1,INT(RIGHT(J122))))+IF(Q122="",0,IF(OR(Q122="B",Q122="XB"),1,INT(RIGHT(Q122))))</f>
        <v>0</v>
      </c>
      <c r="EX122" s="1" t="str">
        <f>IF(OR(F118&amp;F119&amp;F120="WLW",F119&amp;F120="WW"),"Y","N")</f>
        <v>N</v>
      </c>
      <c r="EY122" s="1" t="str">
        <f>IF(OR(K118&amp;K119&amp;K120="WLW",K119&amp;K120="WW"),"Y","N")</f>
        <v>N</v>
      </c>
      <c r="EZ122" s="1" t="str">
        <f>IF(OR(R118&amp;R119&amp;R120="WLW",R119&amp;R120="WW"),"Y","N")</f>
        <v>N</v>
      </c>
      <c r="FB122" s="14" t="str">
        <f ca="1">IF(FB121="Y","N",IF(M121="","",(IF(AND(F121&amp;F122="WW",OR(EW121&amp;EW122="SC",EW121&amp;EW122="CC")),"Y",IF(AND(F120&amp;F121&amp;F122="WLW",FQ122&lt;&gt;"B",OR(EW120&amp;EW121&amp;EW122="SCC",EW120&amp;EW121&amp;EW122="CCC")),"Y","N")))))</f>
        <v/>
      </c>
      <c r="FC122" s="1" t="str">
        <f ca="1">IF(FC121="Y","N",IF(M121="","",IF(AND(K121&amp;K122="WW",OR(EW121&amp;EW122="SC",EW121&amp;EW122="CC")),"Y",IF(AND(K120&amp;K121&amp;K122="WLW",FS122&lt;&gt;"B",OR(EW120&amp;EW121&amp;EW122="SCC",EW120&amp;EW121&amp;EW122="CCC")),"Y","N"))))</f>
        <v/>
      </c>
      <c r="FD122" s="1" t="str">
        <f ca="1">IF(FD121="Y","N",IF(M121="","",IF(AND(R121&amp;R122="WW",OR(EW121&amp;EW122="SC",EW121&amp;EW122="CC")),"Y",IF(AND(R120&amp;R121&amp;R122="WLW",FU122&lt;&gt;"B",OR(EW120&amp;EW121&amp;EW122="SCC",EW120&amp;EW121&amp;EW122="CCC")),"Y","N"))))</f>
        <v/>
      </c>
      <c r="GA122" s="1">
        <f>General!A120</f>
        <v>0</v>
      </c>
      <c r="GB122" s="1">
        <f>General!B120</f>
        <v>0</v>
      </c>
      <c r="GC122" s="1">
        <f>General!C120</f>
        <v>0</v>
      </c>
      <c r="GD122" s="1">
        <f>General!D120</f>
        <v>0</v>
      </c>
      <c r="GF122" s="1" t="str">
        <f>General!F120</f>
        <v>WWWLLW</v>
      </c>
      <c r="GG122" s="1">
        <f>General!G120</f>
        <v>1</v>
      </c>
    </row>
    <row r="123" spans="1:189">
      <c r="A123" s="200"/>
      <c r="B123" s="201"/>
      <c r="C123" s="201"/>
      <c r="D123" s="201"/>
      <c r="E123" s="201"/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5"/>
      <c r="W123" s="80" t="str" cm="1">
        <f t="array" aca="1" ref="W123" ca="1">IF(M122="","",INDIRECT(CZ123&amp; CR123))</f>
        <v/>
      </c>
      <c r="X123" s="72" t="str" cm="1">
        <f t="array" aca="1" ref="X123" ca="1">IF(M122="","",INDIRECT(VLOOKUP(CZ123,General!R:T,3,FALSE) &amp; CR123))</f>
        <v/>
      </c>
      <c r="AE123" s="80" t="str">
        <f>IF(M122="","",FO123)</f>
        <v/>
      </c>
      <c r="AG123" s="81" t="str">
        <f>IF(M123="","",IF(AG122+EH123&gt;=10,10,IF(AG122+EH123&lt;=-10,-10,AG122+EH123)))</f>
        <v/>
      </c>
      <c r="AJ123" s="81" t="str">
        <f>IF(M123="","",IF(AJ122+EI123&gt;=10,10,IF(AJ122+EI123&lt;=-10,-10,AJ122+EI123)))</f>
        <v/>
      </c>
      <c r="AK123" s="80"/>
      <c r="AN123" s="80" t="str">
        <f t="shared" si="118"/>
        <v/>
      </c>
      <c r="AP123" s="81" t="str">
        <f>IF(M123="","",IF(AP122+EK123&gt;=10,10,IF(AP122+EK123&lt;=-10,-10,AP122+EK123)))</f>
        <v/>
      </c>
      <c r="AR123" s="70" t="str">
        <f t="shared" si="180"/>
        <v/>
      </c>
      <c r="AS123" s="81" t="str">
        <f>IF(M123="","",IF(AS122+EL123&gt;=10,10,IF(AS122+EL123&lt;=-10,-10,AS122+EL123)))</f>
        <v/>
      </c>
      <c r="AU123" s="70" t="str">
        <f t="shared" si="181"/>
        <v/>
      </c>
      <c r="AV123" s="81" t="str">
        <f>IF(M123="","",IF(AV122+EM123&gt;=10,10,IF(AV122+EM123&lt;=-10,-10,AV122+EM123)))</f>
        <v/>
      </c>
      <c r="AX123" s="70" t="str">
        <f t="shared" si="125"/>
        <v/>
      </c>
      <c r="AY123" s="81" t="str">
        <f>IF(M123="","",IF(AY122+EN123&gt;=10,10,IF(AY122+EN123&lt;=-10,-10,AY122+EN123)))</f>
        <v/>
      </c>
      <c r="BA123" s="70" t="str">
        <f t="shared" si="127"/>
        <v/>
      </c>
      <c r="BB123" s="81" t="str">
        <f>IF(M123="","",IF(BB122+EO123&gt;=10,10,IF(BB122+EO123&lt;=-10,-10,BB122+EO123)))</f>
        <v/>
      </c>
      <c r="BD123" s="70" t="str">
        <f t="shared" si="129"/>
        <v/>
      </c>
      <c r="BE123" s="81" t="str">
        <f>IF(M123="","",IF(BE122+EP123&gt;=10,10,IF(BE122+EP123&lt;=-10,-10,BE122+EP123)))</f>
        <v/>
      </c>
      <c r="BF123" s="80" t="str">
        <f t="shared" si="130"/>
        <v/>
      </c>
      <c r="BG123" s="70" t="str">
        <f t="shared" si="131"/>
        <v/>
      </c>
      <c r="BH123" s="81" t="str">
        <f>IF(M123="","",IF(BH122+EQ123&gt;=10,10,IF(BH122+EQ123&lt;=-10,-10,BH122+EQ123)))</f>
        <v/>
      </c>
      <c r="BI123" s="80" t="str">
        <f t="shared" si="132"/>
        <v/>
      </c>
      <c r="BJ123" s="70" t="str">
        <f t="shared" si="133"/>
        <v/>
      </c>
      <c r="BK123" s="81" t="str">
        <f>IF(M123="","",IF(BK122+ER123&gt;=10,10,IF(BK122+ER123&lt;=-10,-10,BK122+ER123)))</f>
        <v/>
      </c>
      <c r="BL123" s="80" t="str">
        <f t="shared" si="134"/>
        <v/>
      </c>
      <c r="BM123" s="70" t="str">
        <f t="shared" si="135"/>
        <v/>
      </c>
      <c r="BN123" s="81" t="str">
        <f>IF(M123="","",IF(BN122+ES123&gt;=10,10,IF(BN122+ES123&lt;=-10,-10,BN122+ES123)))</f>
        <v/>
      </c>
      <c r="BO123" s="80" t="str">
        <f t="shared" si="136"/>
        <v/>
      </c>
      <c r="BP123" s="70" t="str">
        <f t="shared" si="137"/>
        <v/>
      </c>
      <c r="BQ123" s="81" t="str">
        <f>IF(M123="","",IF(BQ122+ET123&gt;=10,10,IF(BQ122+ET123&lt;=-10,-10,BQ122+ET123)))</f>
        <v/>
      </c>
      <c r="BR123" s="80" t="str">
        <f t="shared" si="138"/>
        <v/>
      </c>
      <c r="BS123" s="70" t="str">
        <f t="shared" si="139"/>
        <v/>
      </c>
      <c r="BT123" s="81" t="str">
        <f>IF(M123="","",IF(BT122+EU123&gt;=10,10,IF(BT122+EU123&lt;=-10,-10,BT122+EU123)))</f>
        <v/>
      </c>
      <c r="BU123" s="80" t="str">
        <f t="shared" si="140"/>
        <v/>
      </c>
      <c r="BV123" s="70" t="str">
        <f t="shared" si="141"/>
        <v/>
      </c>
      <c r="BW123" s="81" t="str">
        <f>IF(M123="","",IF(BW122+EV123&gt;=10,10,IF(BW122+EV123&lt;=-10,-10,BW122+EV123)))</f>
        <v/>
      </c>
      <c r="BX123" s="70">
        <f t="shared" si="142"/>
        <v>0</v>
      </c>
      <c r="BY123" s="70">
        <f t="shared" si="143"/>
        <v>3</v>
      </c>
      <c r="BZ123" s="72"/>
      <c r="CA123" s="80">
        <f t="shared" si="144"/>
        <v>0</v>
      </c>
      <c r="CB123" s="70">
        <f t="shared" si="145"/>
        <v>0</v>
      </c>
      <c r="CC123" s="70" t="str">
        <f t="shared" si="146"/>
        <v/>
      </c>
      <c r="CD123" s="70" t="str">
        <f t="shared" si="147"/>
        <v/>
      </c>
      <c r="CE123" s="70">
        <f t="shared" si="148"/>
        <v>0</v>
      </c>
      <c r="CF123" s="70" t="str">
        <f t="shared" si="149"/>
        <v/>
      </c>
      <c r="CG123" s="70" t="str">
        <f t="shared" si="150"/>
        <v/>
      </c>
      <c r="CH123" s="70" t="str">
        <f t="shared" si="151"/>
        <v/>
      </c>
      <c r="CI123" s="70" t="str">
        <f t="shared" si="152"/>
        <v/>
      </c>
      <c r="CJ123" s="70" t="str">
        <f t="shared" si="153"/>
        <v/>
      </c>
      <c r="CK123" s="70" t="str">
        <f t="shared" si="154"/>
        <v/>
      </c>
      <c r="CL123" s="70" t="str">
        <f t="shared" si="155"/>
        <v/>
      </c>
      <c r="CM123" s="70" t="str">
        <f t="shared" si="156"/>
        <v/>
      </c>
      <c r="CN123" s="70" t="str">
        <f t="shared" si="157"/>
        <v/>
      </c>
      <c r="CO123" s="70" t="str">
        <f t="shared" si="158"/>
        <v/>
      </c>
      <c r="CP123" s="70" t="str">
        <f t="shared" si="159"/>
        <v/>
      </c>
      <c r="CQ123" s="81" t="str">
        <f t="shared" si="160"/>
        <v/>
      </c>
      <c r="CR123" s="73"/>
      <c r="CS123" s="73"/>
      <c r="CT123" s="73"/>
      <c r="CU123" s="73"/>
      <c r="CV123" s="73"/>
      <c r="CW123" s="73"/>
      <c r="CX123" s="73"/>
      <c r="CY123" s="73"/>
      <c r="CZ123" s="73"/>
      <c r="DA123" s="73"/>
      <c r="DB123" s="73"/>
      <c r="DC123" s="73"/>
      <c r="DD123" s="73"/>
      <c r="DE123" s="73"/>
      <c r="DF123" s="73"/>
      <c r="DG123" s="73"/>
      <c r="DH123" s="73"/>
      <c r="DI123" s="73"/>
      <c r="DJ123" s="73"/>
      <c r="DK123" s="73"/>
      <c r="DL123" s="73"/>
      <c r="DM123" s="73"/>
      <c r="DN123" s="73"/>
      <c r="DO123" s="73"/>
      <c r="DP123" s="73"/>
      <c r="DW123" s="1" t="str">
        <f>IF(M122="","",IF(DQ123="B",IF(M122="P",FQ123,""),IF(M121="B",FQ123,"")))</f>
        <v/>
      </c>
      <c r="DX123" s="1" t="str">
        <f>IF(M122="","",IF(DQ123="B",IF(M122="B",FQ123,""),IF(M121="P",FQ123,"")))</f>
        <v/>
      </c>
      <c r="DY123" s="1" t="str">
        <f>IF(M122="","",IF(DR123="C",IF(M122="B",FS123,""),IF(M121="B",FS123,"")))</f>
        <v/>
      </c>
      <c r="DZ123" s="1" t="str">
        <f>IF(M122="","",IF(DR123="C",IF(M122="P",FS123,""),IF(M121="P",FS123,"")))</f>
        <v/>
      </c>
      <c r="EA123" s="1" t="str">
        <f>IF(M122="","",IF(AND(DW123="L5",DZ123="L5",FG123=""),"L0",FF123))</f>
        <v/>
      </c>
      <c r="EB123" s="1" t="str">
        <f>IF(M122="","",IF(AND(DX123="L5",DZ123="L5",FF123=""),"L0",FG123))</f>
        <v/>
      </c>
      <c r="EC123" s="1">
        <f>IF(D123="",0,IF(OR(D123="B",D123="XB"),1,INT(RIGHT(D123))))+IF(I123="",0,IF(OR(I123="B",I123="XB"),1,INT(RIGHT(I123))))+IF(P123="",0,IF(OR(P123="B",P123="XB"),1,INT(RIGHT(P123))))</f>
        <v>0</v>
      </c>
      <c r="ED123" s="1">
        <f>IF(E123="",0,IF(OR(E123="B",E123="XB"),1,INT(RIGHT(E123))))+IF(J123="",0,IF(OR(J123="B",J123="XB"),1,INT(RIGHT(J123))))+IF(Q123="",0,IF(OR(Q123="B",Q123="XB"),1,INT(RIGHT(Q123))))</f>
        <v>0</v>
      </c>
      <c r="EX123" s="1" t="str">
        <f>IF(OR(F119&amp;F120&amp;F121="WLW",F120&amp;F121="WW"),"Y","N")</f>
        <v>N</v>
      </c>
      <c r="EY123" s="1" t="str">
        <f>IF(OR(K119&amp;K120&amp;K121="WLW",K120&amp;K121="WW"),"Y","N")</f>
        <v>N</v>
      </c>
      <c r="EZ123" s="1" t="str">
        <f>IF(OR(R119&amp;R120&amp;R121="WLW",R120&amp;R121="WW"),"Y","N")</f>
        <v>N</v>
      </c>
      <c r="FB123" s="14" t="str">
        <f ca="1">IF(FB122="Y","N",IF(M122="","",(IF(AND(F122&amp;F123="WW",OR(EW122&amp;EW123="SC",EW122&amp;EW123="CC")),"Y",IF(AND(F121&amp;F122&amp;F123="WLW",FQ123&lt;&gt;"B",OR(EW121&amp;EW122&amp;EW123="SCC",EW121&amp;EW122&amp;EW123="CCC")),"Y","N")))))</f>
        <v/>
      </c>
      <c r="FC123" s="1" t="str">
        <f ca="1">IF(FC122="Y","N",IF(M122="","",IF(AND(K122&amp;K123="WW",OR(EW122&amp;EW123="SC",EW122&amp;EW123="CC")),"Y",IF(AND(K121&amp;K122&amp;K123="WLW",FS123&lt;&gt;"B",OR(EW121&amp;EW122&amp;EW123="SCC",EW121&amp;EW122&amp;EW123="CCC")),"Y","N"))))</f>
        <v/>
      </c>
      <c r="FD123" s="1" t="str">
        <f ca="1">IF(FD122="Y","N",IF(M122="","",IF(AND(R122&amp;R123="WW",OR(EW122&amp;EW123="SC",EW122&amp;EW123="CC")),"Y",IF(AND(R121&amp;R122&amp;R123="WLW",FU123&lt;&gt;"B",OR(EW121&amp;EW122&amp;EW123="SCC",EW121&amp;EW122&amp;EW123="CCC")),"Y","N"))))</f>
        <v/>
      </c>
      <c r="GA123" s="1">
        <f>General!A121</f>
        <v>0</v>
      </c>
      <c r="GB123" s="1">
        <f>General!B121</f>
        <v>0</v>
      </c>
      <c r="GC123" s="1">
        <f>General!C121</f>
        <v>0</v>
      </c>
      <c r="GD123" s="1">
        <f>General!D121</f>
        <v>0</v>
      </c>
      <c r="GF123" s="1" t="str">
        <f>General!F121</f>
        <v>WWWLWL</v>
      </c>
      <c r="GG123" s="1">
        <f>General!G121</f>
        <v>-1</v>
      </c>
    </row>
    <row r="124" spans="1:189">
      <c r="A124" s="200"/>
      <c r="B124" s="201"/>
      <c r="C124" s="201"/>
      <c r="D124" s="201"/>
      <c r="E124" s="201"/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5"/>
      <c r="W124" s="80" t="str" cm="1">
        <f t="array" aca="1" ref="W124" ca="1">IF(M123="","",INDIRECT(CZ124&amp; CR124))</f>
        <v/>
      </c>
      <c r="X124" s="72" t="str" cm="1">
        <f t="array" aca="1" ref="X124" ca="1">IF(M123="","",INDIRECT(VLOOKUP(CZ124,General!R:T,3,FALSE) &amp; CR124))</f>
        <v/>
      </c>
      <c r="AE124" s="80" t="str">
        <f>IF(M123="","",FO124)</f>
        <v/>
      </c>
      <c r="AG124" s="81" t="str">
        <f>IF(M124="","",IF(AG123+EH124&gt;=10,10,IF(AG123+EH124&lt;=-10,-10,AG123+EH124)))</f>
        <v/>
      </c>
      <c r="AJ124" s="81" t="str">
        <f>IF(M124="","",IF(AJ123+EI124&gt;=10,10,IF(AJ123+EI124&lt;=-10,-10,AJ123+EI124)))</f>
        <v/>
      </c>
      <c r="AK124" s="80"/>
      <c r="AN124" s="80" t="str">
        <f t="shared" si="118"/>
        <v/>
      </c>
      <c r="AP124" s="81" t="str">
        <f>IF(M124="","",IF(AP123+EK124&gt;=10,10,IF(AP123+EK124&lt;=-10,-10,AP123+EK124)))</f>
        <v/>
      </c>
      <c r="AR124" s="70" t="str">
        <f t="shared" si="180"/>
        <v/>
      </c>
      <c r="AS124" s="81" t="str">
        <f>IF(M124="","",IF(AS123+EL124&gt;=10,10,IF(AS123+EL124&lt;=-10,-10,AS123+EL124)))</f>
        <v/>
      </c>
      <c r="AU124" s="70" t="str">
        <f t="shared" si="181"/>
        <v/>
      </c>
      <c r="AV124" s="81" t="str">
        <f>IF(M124="","",IF(AV123+EM124&gt;=10,10,IF(AV123+EM124&lt;=-10,-10,AV123+EM124)))</f>
        <v/>
      </c>
      <c r="AX124" s="70" t="str">
        <f t="shared" si="125"/>
        <v/>
      </c>
      <c r="AY124" s="81" t="str">
        <f>IF(M124="","",IF(AY123+EN124&gt;=10,10,IF(AY123+EN124&lt;=-10,-10,AY123+EN124)))</f>
        <v/>
      </c>
      <c r="BA124" s="70" t="str">
        <f t="shared" si="127"/>
        <v/>
      </c>
      <c r="BB124" s="81" t="str">
        <f>IF(M124="","",IF(BB123+EO124&gt;=10,10,IF(BB123+EO124&lt;=-10,-10,BB123+EO124)))</f>
        <v/>
      </c>
      <c r="BD124" s="70" t="str">
        <f t="shared" si="129"/>
        <v/>
      </c>
      <c r="BE124" s="81" t="str">
        <f>IF(M124="","",IF(BE123+EP124&gt;=10,10,IF(BE123+EP124&lt;=-10,-10,BE123+EP124)))</f>
        <v/>
      </c>
      <c r="BF124" s="80" t="str">
        <f t="shared" si="130"/>
        <v/>
      </c>
      <c r="BG124" s="70" t="str">
        <f t="shared" si="131"/>
        <v/>
      </c>
      <c r="BH124" s="81" t="str">
        <f>IF(M124="","",IF(BH123+EQ124&gt;=10,10,IF(BH123+EQ124&lt;=-10,-10,BH123+EQ124)))</f>
        <v/>
      </c>
      <c r="BI124" s="80" t="str">
        <f t="shared" si="132"/>
        <v/>
      </c>
      <c r="BJ124" s="70" t="str">
        <f t="shared" si="133"/>
        <v/>
      </c>
      <c r="BK124" s="81" t="str">
        <f>IF(M124="","",IF(BK123+ER124&gt;=10,10,IF(BK123+ER124&lt;=-10,-10,BK123+ER124)))</f>
        <v/>
      </c>
      <c r="BL124" s="80" t="str">
        <f t="shared" si="134"/>
        <v/>
      </c>
      <c r="BM124" s="70" t="str">
        <f t="shared" si="135"/>
        <v/>
      </c>
      <c r="BN124" s="81" t="str">
        <f>IF(M124="","",IF(BN123+ES124&gt;=10,10,IF(BN123+ES124&lt;=-10,-10,BN123+ES124)))</f>
        <v/>
      </c>
      <c r="BO124" s="80" t="str">
        <f t="shared" si="136"/>
        <v/>
      </c>
      <c r="BP124" s="70" t="str">
        <f t="shared" si="137"/>
        <v/>
      </c>
      <c r="BQ124" s="81" t="str">
        <f>IF(M124="","",IF(BQ123+ET124&gt;=10,10,IF(BQ123+ET124&lt;=-10,-10,BQ123+ET124)))</f>
        <v/>
      </c>
      <c r="BR124" s="80" t="str">
        <f t="shared" si="138"/>
        <v/>
      </c>
      <c r="BS124" s="70" t="str">
        <f t="shared" si="139"/>
        <v/>
      </c>
      <c r="BT124" s="81" t="str">
        <f>IF(M124="","",IF(BT123+EU124&gt;=10,10,IF(BT123+EU124&lt;=-10,-10,BT123+EU124)))</f>
        <v/>
      </c>
      <c r="BU124" s="80" t="str">
        <f t="shared" si="140"/>
        <v/>
      </c>
      <c r="BV124" s="70" t="str">
        <f t="shared" si="141"/>
        <v/>
      </c>
      <c r="BW124" s="81" t="str">
        <f>IF(M124="","",IF(BW123+EV124&gt;=10,10,IF(BW123+EV124&lt;=-10,-10,BW123+EV124)))</f>
        <v/>
      </c>
      <c r="BX124" s="70">
        <f t="shared" si="142"/>
        <v>0</v>
      </c>
      <c r="BY124" s="70">
        <f t="shared" si="143"/>
        <v>3</v>
      </c>
      <c r="BZ124" s="72"/>
      <c r="CA124" s="80">
        <f t="shared" si="144"/>
        <v>0</v>
      </c>
      <c r="CB124" s="70">
        <f t="shared" si="145"/>
        <v>0</v>
      </c>
      <c r="CC124" s="70" t="str">
        <f t="shared" si="146"/>
        <v/>
      </c>
      <c r="CD124" s="70" t="str">
        <f t="shared" si="147"/>
        <v/>
      </c>
      <c r="CE124" s="70">
        <f t="shared" si="148"/>
        <v>0</v>
      </c>
      <c r="CF124" s="70" t="str">
        <f t="shared" si="149"/>
        <v/>
      </c>
      <c r="CG124" s="70" t="str">
        <f t="shared" si="150"/>
        <v/>
      </c>
      <c r="CH124" s="70" t="str">
        <f t="shared" si="151"/>
        <v/>
      </c>
      <c r="CI124" s="70" t="str">
        <f t="shared" si="152"/>
        <v/>
      </c>
      <c r="CJ124" s="70" t="str">
        <f t="shared" si="153"/>
        <v/>
      </c>
      <c r="CK124" s="70" t="str">
        <f t="shared" si="154"/>
        <v/>
      </c>
      <c r="CL124" s="70" t="str">
        <f t="shared" si="155"/>
        <v/>
      </c>
      <c r="CM124" s="70" t="str">
        <f t="shared" si="156"/>
        <v/>
      </c>
      <c r="CN124" s="70" t="str">
        <f t="shared" si="157"/>
        <v/>
      </c>
      <c r="CO124" s="70" t="str">
        <f t="shared" si="158"/>
        <v/>
      </c>
      <c r="CP124" s="70" t="str">
        <f t="shared" si="159"/>
        <v/>
      </c>
      <c r="CQ124" s="81" t="str">
        <f t="shared" si="160"/>
        <v/>
      </c>
      <c r="CR124" s="73"/>
      <c r="CS124" s="73"/>
      <c r="CT124" s="73"/>
      <c r="CU124" s="73"/>
      <c r="CV124" s="73"/>
      <c r="CW124" s="73"/>
      <c r="CX124" s="73"/>
      <c r="CY124" s="73"/>
      <c r="CZ124" s="73"/>
      <c r="DA124" s="73"/>
      <c r="DB124" s="73"/>
      <c r="DC124" s="73"/>
      <c r="DD124" s="73"/>
      <c r="DE124" s="73"/>
      <c r="DF124" s="73"/>
      <c r="DG124" s="73"/>
      <c r="DH124" s="73"/>
      <c r="DI124" s="73"/>
      <c r="DJ124" s="73"/>
      <c r="DK124" s="73"/>
      <c r="DL124" s="73"/>
      <c r="DM124" s="73"/>
      <c r="DN124" s="73"/>
      <c r="DO124" s="73"/>
      <c r="DP124" s="73"/>
      <c r="DW124" s="1" t="str">
        <f>IF(M123="","",IF(DQ124="B",IF(M123="P",FQ124,""),IF(M122="B",FQ124,"")))</f>
        <v/>
      </c>
      <c r="DX124" s="1" t="str">
        <f>IF(M123="","",IF(DQ124="B",IF(M123="B",FQ124,""),IF(M122="P",FQ124,"")))</f>
        <v/>
      </c>
      <c r="DY124" s="1" t="str">
        <f>IF(M123="","",IF(DR124="C",IF(M123="B",FS124,""),IF(M122="B",FS124,"")))</f>
        <v/>
      </c>
      <c r="DZ124" s="1" t="str">
        <f>IF(M123="","",IF(DR124="C",IF(M123="P",FS124,""),IF(M122="P",FS124,"")))</f>
        <v/>
      </c>
      <c r="EA124" s="1" t="str">
        <f>IF(M123="","",IF(AND(DW124="L5",DZ124="L5",FG124=""),"L0",FF124))</f>
        <v/>
      </c>
      <c r="EB124" s="1" t="str">
        <f>IF(M123="","",IF(AND(DX124="L5",DZ124="L5",FF124=""),"L0",FG124))</f>
        <v/>
      </c>
      <c r="EC124" s="1">
        <f>IF(D124="",0,IF(OR(D124="B",D124="XB"),1,INT(RIGHT(D124))))+IF(I124="",0,IF(OR(I124="B",I124="XB"),1,INT(RIGHT(I124))))+IF(P124="",0,IF(OR(P124="B",P124="XB"),1,INT(RIGHT(P124))))</f>
        <v>0</v>
      </c>
      <c r="ED124" s="1">
        <f>IF(E124="",0,IF(OR(E124="B",E124="XB"),1,INT(RIGHT(E124))))+IF(J124="",0,IF(OR(J124="B",J124="XB"),1,INT(RIGHT(J124))))+IF(Q124="",0,IF(OR(Q124="B",Q124="XB"),1,INT(RIGHT(Q124))))</f>
        <v>0</v>
      </c>
      <c r="EX124" s="1" t="str">
        <f>IF(OR(F120&amp;F121&amp;F122="WLW",F121&amp;F122="WW"),"Y","N")</f>
        <v>N</v>
      </c>
      <c r="EY124" s="1" t="str">
        <f>IF(OR(K120&amp;K121&amp;K122="WLW",K121&amp;K122="WW"),"Y","N")</f>
        <v>N</v>
      </c>
      <c r="EZ124" s="1" t="str">
        <f>IF(OR(R120&amp;R121&amp;R122="WLW",R121&amp;R122="WW"),"Y","N")</f>
        <v>N</v>
      </c>
      <c r="FB124" s="14" t="str">
        <f ca="1">IF(FB123="Y","N",IF(M123="","",(IF(AND(F123&amp;F124="WW",OR(EW123&amp;EW124="SC",EW123&amp;EW124="CC")),"Y",IF(AND(F122&amp;F123&amp;F124="WLW",FQ124&lt;&gt;"B",OR(EW122&amp;EW123&amp;EW124="SCC",EW122&amp;EW123&amp;EW124="CCC")),"Y","N")))))</f>
        <v/>
      </c>
      <c r="FC124" s="1" t="str">
        <f ca="1">IF(FC123="Y","N",IF(M123="","",IF(AND(K123&amp;K124="WW",OR(EW123&amp;EW124="SC",EW123&amp;EW124="CC")),"Y",IF(AND(K122&amp;K123&amp;K124="WLW",FS124&lt;&gt;"B",OR(EW122&amp;EW123&amp;EW124="SCC",EW122&amp;EW123&amp;EW124="CCC")),"Y","N"))))</f>
        <v/>
      </c>
      <c r="FD124" s="1" t="str">
        <f ca="1">IF(FD123="Y","N",IF(M123="","",IF(AND(R123&amp;R124="WW",OR(EW123&amp;EW124="SC",EW123&amp;EW124="CC")),"Y",IF(AND(R122&amp;R123&amp;R124="WLW",FU124&lt;&gt;"B",OR(EW122&amp;EW123&amp;EW124="SCC",EW122&amp;EW123&amp;EW124="CCC")),"Y","N"))))</f>
        <v/>
      </c>
      <c r="GA124" s="1">
        <f>General!A122</f>
        <v>0</v>
      </c>
      <c r="GB124" s="1">
        <f>General!B122</f>
        <v>0</v>
      </c>
      <c r="GC124" s="1">
        <f>General!C122</f>
        <v>0</v>
      </c>
      <c r="GD124" s="1">
        <f>General!D122</f>
        <v>0</v>
      </c>
      <c r="GF124" s="1" t="str">
        <f>General!F122</f>
        <v>WWWLWW</v>
      </c>
      <c r="GG124" s="1">
        <f>General!G122</f>
        <v>3</v>
      </c>
    </row>
    <row r="125" spans="1:189">
      <c r="A125" s="200"/>
      <c r="B125" s="201"/>
      <c r="C125" s="201"/>
      <c r="D125" s="201"/>
      <c r="E125" s="201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5"/>
      <c r="W125" s="80" t="str" cm="1">
        <f t="array" aca="1" ref="W125" ca="1">IF(M124="","",INDIRECT(CZ125&amp; CR125))</f>
        <v/>
      </c>
      <c r="X125" s="72" t="str" cm="1">
        <f t="array" aca="1" ref="X125" ca="1">IF(M124="","",INDIRECT(VLOOKUP(CZ125,General!R:T,3,FALSE) &amp; CR125))</f>
        <v/>
      </c>
      <c r="AE125" s="80" t="str">
        <f>IF(M124="","",FO125)</f>
        <v/>
      </c>
      <c r="AG125" s="81" t="str">
        <f>IF(M125="","",IF(AG124+EH125&gt;=10,10,IF(AG124+EH125&lt;=-10,-10,AG124+EH125)))</f>
        <v/>
      </c>
      <c r="AJ125" s="81" t="str">
        <f>IF(M125="","",IF(AJ124+EI125&gt;=10,10,IF(AJ124+EI125&lt;=-10,-10,AJ124+EI125)))</f>
        <v/>
      </c>
      <c r="AK125" s="80"/>
      <c r="AN125" s="80" t="str">
        <f t="shared" si="118"/>
        <v/>
      </c>
      <c r="AP125" s="81" t="str">
        <f>IF(M125="","",IF(AP124+EK125&gt;=10,10,IF(AP124+EK125&lt;=-10,-10,AP124+EK125)))</f>
        <v/>
      </c>
      <c r="AR125" s="70" t="str">
        <f t="shared" si="180"/>
        <v/>
      </c>
      <c r="AS125" s="81" t="str">
        <f>IF(M125="","",IF(AS124+EL125&gt;=10,10,IF(AS124+EL125&lt;=-10,-10,AS124+EL125)))</f>
        <v/>
      </c>
      <c r="AU125" s="70" t="str">
        <f t="shared" si="181"/>
        <v/>
      </c>
      <c r="AV125" s="81" t="str">
        <f>IF(M125="","",IF(AV124+EM125&gt;=10,10,IF(AV124+EM125&lt;=-10,-10,AV124+EM125)))</f>
        <v/>
      </c>
      <c r="AX125" s="70" t="str">
        <f t="shared" si="125"/>
        <v/>
      </c>
      <c r="AY125" s="81" t="str">
        <f>IF(M125="","",IF(AY124+EN125&gt;=10,10,IF(AY124+EN125&lt;=-10,-10,AY124+EN125)))</f>
        <v/>
      </c>
      <c r="BB125" s="81" t="str">
        <f>IF(M125="","",IF(BB124+EO125&gt;=10,10,IF(BB124+EO125&lt;=-10,-10,BB124+EO125)))</f>
        <v/>
      </c>
      <c r="BD125" s="70" t="str">
        <f t="shared" si="129"/>
        <v/>
      </c>
      <c r="BE125" s="81" t="str">
        <f>IF(M125="","",IF(BE124+EP125&gt;=10,10,IF(BE124+EP125&lt;=-10,-10,BE124+EP125)))</f>
        <v/>
      </c>
      <c r="BF125" s="80" t="str">
        <f t="shared" si="130"/>
        <v/>
      </c>
      <c r="BG125" s="70" t="str">
        <f t="shared" si="131"/>
        <v/>
      </c>
      <c r="BH125" s="81" t="str">
        <f>IF(M125="","",IF(BH124+EQ125&gt;=10,10,IF(BH124+EQ125&lt;=-10,-10,BH124+EQ125)))</f>
        <v/>
      </c>
      <c r="BI125" s="80" t="str">
        <f t="shared" si="132"/>
        <v/>
      </c>
      <c r="BJ125" s="70" t="str">
        <f t="shared" si="133"/>
        <v/>
      </c>
      <c r="BK125" s="81" t="str">
        <f>IF(M125="","",IF(BK124+ER125&gt;=10,10,IF(BK124+ER125&lt;=-10,-10,BK124+ER125)))</f>
        <v/>
      </c>
      <c r="BL125" s="80" t="str">
        <f t="shared" si="134"/>
        <v/>
      </c>
      <c r="BM125" s="70" t="str">
        <f t="shared" si="135"/>
        <v/>
      </c>
      <c r="BN125" s="81" t="str">
        <f>IF(M125="","",IF(BN124+ES125&gt;=10,10,IF(BN124+ES125&lt;=-10,-10,BN124+ES125)))</f>
        <v/>
      </c>
      <c r="BO125" s="80" t="str">
        <f t="shared" si="136"/>
        <v/>
      </c>
      <c r="BP125" s="70" t="str">
        <f t="shared" si="137"/>
        <v/>
      </c>
      <c r="BQ125" s="81" t="str">
        <f>IF(M125="","",IF(BQ124+ET125&gt;=10,10,IF(BQ124+ET125&lt;=-10,-10,BQ124+ET125)))</f>
        <v/>
      </c>
      <c r="BR125" s="80" t="str">
        <f t="shared" si="138"/>
        <v/>
      </c>
      <c r="BS125" s="70" t="str">
        <f t="shared" si="139"/>
        <v/>
      </c>
      <c r="BT125" s="81" t="str">
        <f>IF(M125="","",IF(BT124+EU125&gt;=10,10,IF(BT124+EU125&lt;=-10,-10,BT124+EU125)))</f>
        <v/>
      </c>
      <c r="BU125" s="80" t="str">
        <f t="shared" si="140"/>
        <v/>
      </c>
      <c r="BV125" s="70" t="str">
        <f t="shared" si="141"/>
        <v/>
      </c>
      <c r="BW125" s="81" t="str">
        <f>IF(M125="","",IF(BW124+EV125&gt;=10,10,IF(BW124+EV125&lt;=-10,-10,BW124+EV125)))</f>
        <v/>
      </c>
      <c r="BX125" s="70">
        <f t="shared" si="142"/>
        <v>0</v>
      </c>
      <c r="BY125" s="70">
        <f t="shared" si="143"/>
        <v>3</v>
      </c>
      <c r="BZ125" s="72"/>
      <c r="CA125" s="80">
        <f t="shared" si="144"/>
        <v>0</v>
      </c>
      <c r="CB125" s="70">
        <f t="shared" si="145"/>
        <v>0</v>
      </c>
      <c r="CC125" s="70" t="str">
        <f t="shared" si="146"/>
        <v/>
      </c>
      <c r="CD125" s="70" t="str">
        <f t="shared" si="147"/>
        <v/>
      </c>
      <c r="CE125" s="70">
        <f t="shared" si="148"/>
        <v>0</v>
      </c>
      <c r="CF125" s="70" t="str">
        <f t="shared" si="149"/>
        <v/>
      </c>
      <c r="CG125" s="70" t="str">
        <f t="shared" si="150"/>
        <v/>
      </c>
      <c r="CH125" s="70" t="str">
        <f t="shared" si="151"/>
        <v/>
      </c>
      <c r="CI125" s="70" t="str">
        <f t="shared" si="152"/>
        <v/>
      </c>
      <c r="CJ125" s="70" t="str">
        <f t="shared" si="153"/>
        <v/>
      </c>
      <c r="CK125" s="70" t="str">
        <f t="shared" si="154"/>
        <v/>
      </c>
      <c r="CL125" s="70" t="str">
        <f t="shared" si="155"/>
        <v/>
      </c>
      <c r="CM125" s="70" t="str">
        <f t="shared" si="156"/>
        <v/>
      </c>
      <c r="CN125" s="70" t="str">
        <f t="shared" si="157"/>
        <v/>
      </c>
      <c r="CO125" s="70" t="str">
        <f t="shared" si="158"/>
        <v/>
      </c>
      <c r="CP125" s="70" t="str">
        <f t="shared" si="159"/>
        <v/>
      </c>
      <c r="CQ125" s="81" t="str">
        <f t="shared" si="160"/>
        <v/>
      </c>
      <c r="CR125" s="73"/>
      <c r="CS125" s="73"/>
      <c r="CT125" s="73"/>
      <c r="CU125" s="73"/>
      <c r="CV125" s="73"/>
      <c r="CW125" s="73"/>
      <c r="CX125" s="73"/>
      <c r="CY125" s="73"/>
      <c r="CZ125" s="73"/>
      <c r="DA125" s="73"/>
      <c r="DB125" s="73"/>
      <c r="DC125" s="73"/>
      <c r="DD125" s="73"/>
      <c r="DE125" s="73"/>
      <c r="DF125" s="73"/>
      <c r="DG125" s="73"/>
      <c r="DH125" s="73"/>
      <c r="DI125" s="73"/>
      <c r="DJ125" s="73"/>
      <c r="DK125" s="73"/>
      <c r="DL125" s="73"/>
      <c r="DM125" s="73"/>
      <c r="DN125" s="73"/>
      <c r="DO125" s="73"/>
      <c r="DP125" s="73"/>
      <c r="DW125" s="1" t="str">
        <f>IF(M124="","",IF(DQ125="B",IF(M124="P",FQ125,""),IF(M123="B",FQ125,"")))</f>
        <v/>
      </c>
      <c r="DX125" s="1" t="str">
        <f>IF(M124="","",IF(DQ125="B",IF(M124="B",FQ125,""),IF(M123="P",FQ125,"")))</f>
        <v/>
      </c>
      <c r="DY125" s="1" t="str">
        <f>IF(M124="","",IF(DR125="C",IF(M124="B",FS125,""),IF(M123="B",FS125,"")))</f>
        <v/>
      </c>
      <c r="DZ125" s="1" t="str">
        <f>IF(M124="","",IF(DR125="C",IF(M124="P",FS125,""),IF(M123="P",FS125,"")))</f>
        <v/>
      </c>
      <c r="EA125" s="1" t="str">
        <f>IF(M124="","",IF(AND(DW125="L5",DZ125="L5",FG125=""),"L0",FF125))</f>
        <v/>
      </c>
      <c r="EB125" s="1" t="str">
        <f>IF(M124="","",IF(AND(DX125="L5",DZ125="L5",FF125=""),"L0",FG125))</f>
        <v/>
      </c>
      <c r="EC125" s="1">
        <f>IF(D125="",0,IF(OR(D125="B",D125="XB"),1,INT(RIGHT(D125))))+IF(I125="",0,IF(OR(I125="B",I125="XB"),1,INT(RIGHT(I125))))+IF(P125="",0,IF(OR(P125="B",P125="XB"),1,INT(RIGHT(P125))))</f>
        <v>0</v>
      </c>
      <c r="ED125" s="1">
        <f>IF(E125="",0,IF(OR(E125="B",E125="XB"),1,INT(RIGHT(E125))))+IF(J125="",0,IF(OR(J125="B",J125="XB"),1,INT(RIGHT(J125))))+IF(Q125="",0,IF(OR(Q125="B",Q125="XB"),1,INT(RIGHT(Q125))))</f>
        <v>0</v>
      </c>
      <c r="EX125" s="1" t="str">
        <f>IF(OR(F121&amp;F122&amp;F123="WLW",F122&amp;F123="WW"),"Y","N")</f>
        <v>N</v>
      </c>
      <c r="EY125" s="1" t="str">
        <f>IF(OR(K121&amp;K122&amp;K123="WLW",K122&amp;K123="WW"),"Y","N")</f>
        <v>N</v>
      </c>
      <c r="EZ125" s="1" t="str">
        <f>IF(OR(R121&amp;R122&amp;R123="WLW",R122&amp;R123="WW"),"Y","N")</f>
        <v>N</v>
      </c>
      <c r="FB125" s="14" t="str">
        <f ca="1">IF(FB124="Y","N",IF(M124="","",(IF(AND(F124&amp;F125="WW",OR(EW124&amp;EW125="SC",EW124&amp;EW125="CC")),"Y",IF(AND(F123&amp;F124&amp;F125="WLW",FQ125&lt;&gt;"B",OR(EW123&amp;EW124&amp;EW125="SCC",EW123&amp;EW124&amp;EW125="CCC")),"Y","N")))))</f>
        <v/>
      </c>
      <c r="FC125" s="1" t="str">
        <f ca="1">IF(FC124="Y","N",IF(M124="","",IF(AND(K124&amp;K125="WW",OR(EW124&amp;EW125="SC",EW124&amp;EW125="CC")),"Y",IF(AND(K123&amp;K124&amp;K125="WLW",FS125&lt;&gt;"B",OR(EW123&amp;EW124&amp;EW125="SCC",EW123&amp;EW124&amp;EW125="CCC")),"Y","N"))))</f>
        <v/>
      </c>
      <c r="FD125" s="1" t="str">
        <f ca="1">IF(FD124="Y","N",IF(M124="","",IF(AND(R124&amp;R125="WW",OR(EW124&amp;EW125="SC",EW124&amp;EW125="CC")),"Y",IF(AND(R123&amp;R124&amp;R125="WLW",FU125&lt;&gt;"B",OR(EW123&amp;EW124&amp;EW125="SCC",EW123&amp;EW124&amp;EW125="CCC")),"Y","N"))))</f>
        <v/>
      </c>
      <c r="GA125" s="1">
        <f>General!A123</f>
        <v>0</v>
      </c>
      <c r="GB125" s="1">
        <f>General!B123</f>
        <v>0</v>
      </c>
      <c r="GC125" s="1">
        <f>General!C123</f>
        <v>0</v>
      </c>
      <c r="GD125" s="1">
        <f>General!D123</f>
        <v>0</v>
      </c>
      <c r="GF125" s="1" t="str">
        <f>General!F123</f>
        <v>WWWWLL</v>
      </c>
      <c r="GG125" s="1">
        <f>General!G123</f>
        <v>-3</v>
      </c>
    </row>
    <row r="126" spans="1:189">
      <c r="A126" s="200"/>
      <c r="B126" s="201"/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5"/>
      <c r="W126" s="80" t="str" cm="1">
        <f t="array" aca="1" ref="W126" ca="1">IF(M125="","",INDIRECT(CZ126&amp; CR126))</f>
        <v/>
      </c>
      <c r="X126" s="72" t="str" cm="1">
        <f t="array" aca="1" ref="X126" ca="1">IF(M125="","",INDIRECT(VLOOKUP(CZ126,General!R:T,3,FALSE) &amp; CR126))</f>
        <v/>
      </c>
      <c r="AE126" s="80" t="str">
        <f>IF(M125="","",FO126)</f>
        <v/>
      </c>
      <c r="AG126" s="81" t="str">
        <f>IF(M126="","",IF(AG125+EH126&gt;=10,10,IF(AG125+EH126&lt;=-10,-10,AG125+EH126)))</f>
        <v/>
      </c>
      <c r="AJ126" s="81" t="str">
        <f>IF(M126="","",IF(AJ125+EI126&gt;=10,10,IF(AJ125+EI126&lt;=-10,-10,AJ125+EI126)))</f>
        <v/>
      </c>
      <c r="AK126" s="80"/>
      <c r="AN126" s="80" t="str">
        <f t="shared" si="118"/>
        <v/>
      </c>
      <c r="AP126" s="81" t="str">
        <f>IF(M126="","",IF(AP125+EK126&gt;=10,10,IF(AP125+EK126&lt;=-10,-10,AP125+EK126)))</f>
        <v/>
      </c>
      <c r="AU126" s="70" t="str">
        <f t="shared" si="181"/>
        <v/>
      </c>
      <c r="AV126" s="81" t="str">
        <f>IF(M126="","",IF(AV125+EM126&gt;=10,10,IF(AV125+EM126&lt;=-10,-10,AV125+EM126)))</f>
        <v/>
      </c>
      <c r="AX126" s="70" t="str">
        <f t="shared" si="125"/>
        <v/>
      </c>
      <c r="AY126" s="81" t="str">
        <f>IF(M126="","",IF(AY125+EN126&gt;=10,10,IF(AY125+EN126&lt;=-10,-10,AY125+EN126)))</f>
        <v/>
      </c>
      <c r="BB126" s="81" t="str">
        <f>IF(M126="","",IF(BB125+EO126&gt;=10,10,IF(BB125+EO126&lt;=-10,-10,BB125+EO126)))</f>
        <v/>
      </c>
      <c r="BD126" s="70" t="str">
        <f t="shared" si="129"/>
        <v/>
      </c>
      <c r="BE126" s="81" t="str">
        <f>IF(M126="","",IF(BE125+EP126&gt;=10,10,IF(BE125+EP126&lt;=-10,-10,BE125+EP126)))</f>
        <v/>
      </c>
      <c r="BF126" s="80" t="str">
        <f t="shared" si="130"/>
        <v/>
      </c>
      <c r="BG126" s="70" t="str">
        <f t="shared" si="131"/>
        <v/>
      </c>
      <c r="BH126" s="81" t="str">
        <f>IF(M126="","",IF(BH125+EQ126&gt;=10,10,IF(BH125+EQ126&lt;=-10,-10,BH125+EQ126)))</f>
        <v/>
      </c>
      <c r="BI126" s="80" t="str">
        <f t="shared" si="132"/>
        <v/>
      </c>
      <c r="BJ126" s="70" t="str">
        <f t="shared" si="133"/>
        <v/>
      </c>
      <c r="BK126" s="81" t="str">
        <f>IF(M126="","",IF(BK125+ER126&gt;=10,10,IF(BK125+ER126&lt;=-10,-10,BK125+ER126)))</f>
        <v/>
      </c>
      <c r="BL126" s="80" t="str">
        <f t="shared" si="134"/>
        <v/>
      </c>
      <c r="BM126" s="70" t="str">
        <f t="shared" si="135"/>
        <v/>
      </c>
      <c r="BN126" s="81" t="str">
        <f>IF(M126="","",IF(BN125+ES126&gt;=10,10,IF(BN125+ES126&lt;=-10,-10,BN125+ES126)))</f>
        <v/>
      </c>
      <c r="BO126" s="80" t="str">
        <f t="shared" si="136"/>
        <v/>
      </c>
      <c r="BP126" s="70" t="str">
        <f t="shared" si="137"/>
        <v/>
      </c>
      <c r="BQ126" s="81" t="str">
        <f>IF(M126="","",IF(BQ125+ET126&gt;=10,10,IF(BQ125+ET126&lt;=-10,-10,BQ125+ET126)))</f>
        <v/>
      </c>
      <c r="BR126" s="80" t="str">
        <f t="shared" si="138"/>
        <v/>
      </c>
      <c r="BS126" s="70" t="str">
        <f t="shared" si="139"/>
        <v/>
      </c>
      <c r="BT126" s="81" t="str">
        <f>IF(M126="","",IF(BT125+EU126&gt;=10,10,IF(BT125+EU126&lt;=-10,-10,BT125+EU126)))</f>
        <v/>
      </c>
      <c r="BU126" s="80" t="str">
        <f t="shared" si="140"/>
        <v/>
      </c>
      <c r="BV126" s="70" t="str">
        <f t="shared" si="141"/>
        <v/>
      </c>
      <c r="BW126" s="81" t="str">
        <f>IF(M126="","",IF(BW125+EV126&gt;=10,10,IF(BW125+EV126&lt;=-10,-10,BW125+EV126)))</f>
        <v/>
      </c>
      <c r="BX126" s="70">
        <f t="shared" si="142"/>
        <v>0</v>
      </c>
      <c r="BY126" s="70">
        <f t="shared" si="143"/>
        <v>4</v>
      </c>
      <c r="BZ126" s="72"/>
      <c r="CA126" s="80">
        <f t="shared" si="144"/>
        <v>0</v>
      </c>
      <c r="CB126" s="70">
        <f t="shared" si="145"/>
        <v>0</v>
      </c>
      <c r="CC126" s="70" t="str">
        <f t="shared" si="146"/>
        <v/>
      </c>
      <c r="CD126" s="70" t="str">
        <f t="shared" si="147"/>
        <v/>
      </c>
      <c r="CE126" s="70">
        <f t="shared" si="148"/>
        <v>0</v>
      </c>
      <c r="CF126" s="70" t="str">
        <f t="shared" si="149"/>
        <v/>
      </c>
      <c r="CG126" s="70">
        <f t="shared" si="150"/>
        <v>0</v>
      </c>
      <c r="CH126" s="70" t="str">
        <f t="shared" si="151"/>
        <v/>
      </c>
      <c r="CI126" s="70" t="str">
        <f t="shared" si="152"/>
        <v/>
      </c>
      <c r="CJ126" s="70" t="str">
        <f t="shared" si="153"/>
        <v/>
      </c>
      <c r="CK126" s="70" t="str">
        <f t="shared" si="154"/>
        <v/>
      </c>
      <c r="CL126" s="70" t="str">
        <f t="shared" si="155"/>
        <v/>
      </c>
      <c r="CM126" s="70" t="str">
        <f t="shared" si="156"/>
        <v/>
      </c>
      <c r="CN126" s="70" t="str">
        <f t="shared" si="157"/>
        <v/>
      </c>
      <c r="CO126" s="70" t="str">
        <f t="shared" si="158"/>
        <v/>
      </c>
      <c r="CP126" s="70" t="str">
        <f t="shared" si="159"/>
        <v/>
      </c>
      <c r="CQ126" s="81" t="str">
        <f t="shared" si="160"/>
        <v/>
      </c>
      <c r="CR126" s="73"/>
      <c r="CS126" s="73"/>
      <c r="CT126" s="73"/>
      <c r="CU126" s="73"/>
      <c r="CV126" s="73"/>
      <c r="CW126" s="73"/>
      <c r="CX126" s="73"/>
      <c r="CY126" s="73"/>
      <c r="CZ126" s="73"/>
      <c r="DA126" s="73"/>
      <c r="DB126" s="73"/>
      <c r="DC126" s="73"/>
      <c r="DD126" s="73"/>
      <c r="DE126" s="73"/>
      <c r="DF126" s="73"/>
      <c r="DG126" s="73"/>
      <c r="DH126" s="73"/>
      <c r="DI126" s="73"/>
      <c r="DJ126" s="73"/>
      <c r="DK126" s="73"/>
      <c r="DL126" s="73"/>
      <c r="DM126" s="73"/>
      <c r="DN126" s="73"/>
      <c r="DO126" s="73"/>
      <c r="DP126" s="73"/>
      <c r="DW126" s="1" t="str">
        <f>IF(M125="","",IF(DQ126="B",IF(M125="P",FQ126,""),IF(M124="B",FQ126,"")))</f>
        <v/>
      </c>
      <c r="DX126" s="1" t="str">
        <f>IF(M125="","",IF(DQ126="B",IF(M125="B",FQ126,""),IF(M124="P",FQ126,"")))</f>
        <v/>
      </c>
      <c r="DY126" s="1" t="str">
        <f>IF(M125="","",IF(DR126="C",IF(M125="B",FS126,""),IF(M124="B",FS126,"")))</f>
        <v/>
      </c>
      <c r="DZ126" s="1" t="str">
        <f>IF(M125="","",IF(DR126="C",IF(M125="P",FS126,""),IF(M124="P",FS126,"")))</f>
        <v/>
      </c>
      <c r="EA126" s="1" t="str">
        <f>IF(M125="","",IF(AND(DW126="L5",DZ126="L5",FG126=""),"L0",FF126))</f>
        <v/>
      </c>
      <c r="EB126" s="1" t="str">
        <f>IF(M125="","",IF(AND(DX126="L5",DZ126="L5",FF126=""),"L0",FG126))</f>
        <v/>
      </c>
      <c r="EC126" s="1">
        <f>IF(D126="",0,IF(OR(D126="B",D126="XB"),1,INT(RIGHT(D126))))+IF(I126="",0,IF(OR(I126="B",I126="XB"),1,INT(RIGHT(I126))))+IF(P126="",0,IF(OR(P126="B",P126="XB"),1,INT(RIGHT(P126))))</f>
        <v>0</v>
      </c>
      <c r="ED126" s="1">
        <f>IF(E126="",0,IF(OR(E126="B",E126="XB"),1,INT(RIGHT(E126))))+IF(J126="",0,IF(OR(J126="B",J126="XB"),1,INT(RIGHT(J126))))+IF(Q126="",0,IF(OR(Q126="B",Q126="XB"),1,INT(RIGHT(Q126))))</f>
        <v>0</v>
      </c>
      <c r="EX126" s="1" t="str">
        <f>IF(OR(F122&amp;F123&amp;F124="WLW",F123&amp;F124="WW"),"Y","N")</f>
        <v>N</v>
      </c>
      <c r="EY126" s="1" t="str">
        <f>IF(OR(K122&amp;K123&amp;K124="WLW",K123&amp;K124="WW"),"Y","N")</f>
        <v>N</v>
      </c>
      <c r="EZ126" s="1" t="str">
        <f>IF(OR(R122&amp;R123&amp;R124="WLW",R123&amp;R124="WW"),"Y","N")</f>
        <v>N</v>
      </c>
      <c r="FB126" s="14" t="str">
        <f ca="1">IF(FB125="Y","N",IF(M125="","",(IF(AND(F125&amp;F126="WW",OR(EW125&amp;EW126="SC",EW125&amp;EW126="CC")),"Y",IF(AND(F124&amp;F125&amp;F126="WLW",FQ126&lt;&gt;"B",OR(EW124&amp;EW125&amp;EW126="SCC",EW124&amp;EW125&amp;EW126="CCC")),"Y","N")))))</f>
        <v/>
      </c>
      <c r="FC126" s="1" t="str">
        <f ca="1">IF(FC125="Y","N",IF(M125="","",IF(AND(K125&amp;K126="WW",OR(EW125&amp;EW126="SC",EW125&amp;EW126="CC")),"Y",IF(AND(K124&amp;K125&amp;K126="WLW",FS126&lt;&gt;"B",OR(EW124&amp;EW125&amp;EW126="SCC",EW124&amp;EW125&amp;EW126="CCC")),"Y","N"))))</f>
        <v/>
      </c>
      <c r="FD126" s="1" t="str">
        <f ca="1">IF(FD125="Y","N",IF(M125="","",IF(AND(R125&amp;R126="WW",OR(EW125&amp;EW126="SC",EW125&amp;EW126="CC")),"Y",IF(AND(R124&amp;R125&amp;R126="WLW",FU126&lt;&gt;"B",OR(EW124&amp;EW125&amp;EW126="SCC",EW124&amp;EW125&amp;EW126="CCC")),"Y","N"))))</f>
        <v/>
      </c>
      <c r="GA126" s="1">
        <f>General!A124</f>
        <v>0</v>
      </c>
      <c r="GB126" s="1">
        <f>General!B124</f>
        <v>0</v>
      </c>
      <c r="GC126" s="1">
        <f>General!C124</f>
        <v>0</v>
      </c>
      <c r="GD126" s="1">
        <f>General!D124</f>
        <v>0</v>
      </c>
      <c r="GF126" s="1" t="str">
        <f>General!F124</f>
        <v>WWWWLW</v>
      </c>
      <c r="GG126" s="1">
        <f>General!G124</f>
        <v>1</v>
      </c>
    </row>
    <row r="127" spans="1:189" ht="15.75" thickBot="1">
      <c r="A127" s="209"/>
      <c r="B127" s="206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7"/>
      <c r="W127" s="80" t="str" cm="1">
        <f t="array" aca="1" ref="W127" ca="1">IF(M126="","",INDIRECT(CZ127&amp; CR127))</f>
        <v/>
      </c>
      <c r="X127" s="72" t="str" cm="1">
        <f t="array" aca="1" ref="X127" ca="1">IF(M126="","",INDIRECT(VLOOKUP(CZ127,General!R:T,3,FALSE) &amp; CR127))</f>
        <v/>
      </c>
      <c r="AE127" s="80" t="str">
        <f>IF(M126="","",FO127)</f>
        <v/>
      </c>
      <c r="AG127" s="81" t="str">
        <f>IF(M127="","",IF(AG126+EH127&gt;=10,10,IF(AG126+EH127&lt;=-10,-10,AG126+EH127)))</f>
        <v/>
      </c>
      <c r="AJ127" s="81" t="str">
        <f>IF(M127="","",IF(AJ126+EI127&gt;=10,10,IF(AJ126+EI127&lt;=-10,-10,AJ126+EI127)))</f>
        <v/>
      </c>
      <c r="AK127" s="80"/>
      <c r="AN127" s="80" t="str">
        <f t="shared" si="118"/>
        <v/>
      </c>
      <c r="AP127" s="81" t="str">
        <f>IF(M127="","",IF(AP126+EK127&gt;=10,10,IF(AP126+EK127&lt;=-10,-10,AP126+EK127)))</f>
        <v/>
      </c>
      <c r="AU127" s="70" t="str">
        <f t="shared" si="181"/>
        <v/>
      </c>
      <c r="AV127" s="81" t="str">
        <f>IF(M127="","",IF(AV126+EM127&gt;=10,10,IF(AV126+EM127&lt;=-10,-10,AV126+EM127)))</f>
        <v/>
      </c>
      <c r="AX127" s="70" t="str">
        <f t="shared" si="125"/>
        <v/>
      </c>
      <c r="AY127" s="81" t="str">
        <f>IF(M127="","",IF(AY126+EN127&gt;=10,10,IF(AY126+EN127&lt;=-10,-10,AY126+EN127)))</f>
        <v/>
      </c>
      <c r="BB127" s="81" t="str">
        <f>IF(M127="","",IF(BB126+EO127&gt;=10,10,IF(BB126+EO127&lt;=-10,-10,BB126+EO127)))</f>
        <v/>
      </c>
      <c r="BD127" s="70" t="str">
        <f t="shared" si="129"/>
        <v/>
      </c>
      <c r="BE127" s="81" t="str">
        <f>IF(M127="","",IF(BE126+EP127&gt;=10,10,IF(BE126+EP127&lt;=-10,-10,BE126+EP127)))</f>
        <v/>
      </c>
      <c r="BF127" s="80" t="str">
        <f t="shared" si="130"/>
        <v/>
      </c>
      <c r="BG127" s="70" t="str">
        <f t="shared" si="131"/>
        <v/>
      </c>
      <c r="BH127" s="81" t="str">
        <f>IF(M127="","",IF(BH126+EQ127&gt;=10,10,IF(BH126+EQ127&lt;=-10,-10,BH126+EQ127)))</f>
        <v/>
      </c>
      <c r="BI127" s="80" t="str">
        <f t="shared" si="132"/>
        <v/>
      </c>
      <c r="BJ127" s="70" t="str">
        <f t="shared" si="133"/>
        <v/>
      </c>
      <c r="BK127" s="81" t="str">
        <f>IF(M127="","",IF(BK126+ER127&gt;=10,10,IF(BK126+ER127&lt;=-10,-10,BK126+ER127)))</f>
        <v/>
      </c>
      <c r="BL127" s="80" t="str">
        <f t="shared" si="134"/>
        <v/>
      </c>
      <c r="BM127" s="70" t="str">
        <f t="shared" si="135"/>
        <v/>
      </c>
      <c r="BN127" s="81" t="str">
        <f>IF(M127="","",IF(BN126+ES127&gt;=10,10,IF(BN126+ES127&lt;=-10,-10,BN126+ES127)))</f>
        <v/>
      </c>
      <c r="BO127" s="80" t="str">
        <f t="shared" si="136"/>
        <v/>
      </c>
      <c r="BP127" s="70" t="str">
        <f t="shared" si="137"/>
        <v/>
      </c>
      <c r="BQ127" s="81" t="str">
        <f>IF(M127="","",IF(BQ126+ET127&gt;=10,10,IF(BQ126+ET127&lt;=-10,-10,BQ126+ET127)))</f>
        <v/>
      </c>
      <c r="BR127" s="80" t="str">
        <f t="shared" si="138"/>
        <v/>
      </c>
      <c r="BS127" s="70" t="str">
        <f t="shared" si="139"/>
        <v/>
      </c>
      <c r="BT127" s="81" t="str">
        <f>IF(M127="","",IF(BT126+EU127&gt;=10,10,IF(BT126+EU127&lt;=-10,-10,BT126+EU127)))</f>
        <v/>
      </c>
      <c r="BU127" s="80" t="str">
        <f t="shared" si="140"/>
        <v/>
      </c>
      <c r="BV127" s="70" t="str">
        <f t="shared" si="141"/>
        <v/>
      </c>
      <c r="BW127" s="81" t="str">
        <f>IF(M127="","",IF(BW126+EV127&gt;=10,10,IF(BW126+EV127&lt;=-10,-10,BW126+EV127)))</f>
        <v/>
      </c>
      <c r="BX127" s="70">
        <f t="shared" si="142"/>
        <v>0</v>
      </c>
      <c r="BY127" s="70">
        <f t="shared" si="143"/>
        <v>4</v>
      </c>
      <c r="BZ127" s="72"/>
      <c r="CA127" s="80">
        <f t="shared" si="144"/>
        <v>0</v>
      </c>
      <c r="CB127" s="70">
        <f t="shared" si="145"/>
        <v>0</v>
      </c>
      <c r="CC127" s="70" t="str">
        <f t="shared" si="146"/>
        <v/>
      </c>
      <c r="CD127" s="70" t="str">
        <f t="shared" si="147"/>
        <v/>
      </c>
      <c r="CE127" s="70">
        <f t="shared" si="148"/>
        <v>0</v>
      </c>
      <c r="CF127" s="70" t="str">
        <f t="shared" si="149"/>
        <v/>
      </c>
      <c r="CG127" s="70">
        <f t="shared" si="150"/>
        <v>0</v>
      </c>
      <c r="CH127" s="70" t="str">
        <f t="shared" si="151"/>
        <v/>
      </c>
      <c r="CI127" s="70" t="str">
        <f t="shared" si="152"/>
        <v/>
      </c>
      <c r="CJ127" s="70" t="str">
        <f t="shared" si="153"/>
        <v/>
      </c>
      <c r="CK127" s="70" t="str">
        <f t="shared" si="154"/>
        <v/>
      </c>
      <c r="CL127" s="70" t="str">
        <f t="shared" si="155"/>
        <v/>
      </c>
      <c r="CM127" s="70" t="str">
        <f t="shared" si="156"/>
        <v/>
      </c>
      <c r="CN127" s="70" t="str">
        <f t="shared" si="157"/>
        <v/>
      </c>
      <c r="CO127" s="70" t="str">
        <f t="shared" si="158"/>
        <v/>
      </c>
      <c r="CP127" s="70" t="str">
        <f t="shared" si="159"/>
        <v/>
      </c>
      <c r="CQ127" s="81" t="str">
        <f t="shared" si="160"/>
        <v/>
      </c>
      <c r="CR127" s="73"/>
      <c r="CS127" s="73"/>
      <c r="CT127" s="73"/>
      <c r="CU127" s="73"/>
      <c r="CV127" s="73"/>
      <c r="CW127" s="73"/>
      <c r="CX127" s="73"/>
      <c r="CY127" s="73"/>
      <c r="CZ127" s="73"/>
      <c r="DA127" s="73"/>
      <c r="DB127" s="73"/>
      <c r="DC127" s="73"/>
      <c r="DD127" s="73"/>
      <c r="DE127" s="73"/>
      <c r="DF127" s="73"/>
      <c r="DG127" s="73"/>
      <c r="DH127" s="73"/>
      <c r="DI127" s="73"/>
      <c r="DJ127" s="73"/>
      <c r="DK127" s="73"/>
      <c r="DL127" s="73"/>
      <c r="DM127" s="73"/>
      <c r="DN127" s="73"/>
      <c r="DO127" s="73"/>
      <c r="DP127" s="73"/>
      <c r="DW127" s="1" t="str">
        <f>IF(M126="","",IF(DQ127="B",IF(M126="P",FQ127,""),IF(M125="B",FQ127,"")))</f>
        <v/>
      </c>
      <c r="DX127" s="1" t="str">
        <f>IF(M126="","",IF(DQ127="B",IF(M126="B",FQ127,""),IF(M125="P",FQ127,"")))</f>
        <v/>
      </c>
      <c r="DY127" s="1" t="str">
        <f>IF(M126="","",IF(DR127="C",IF(M126="B",FS127,""),IF(M125="B",FS127,"")))</f>
        <v/>
      </c>
      <c r="DZ127" s="1" t="str">
        <f>IF(M126="","",IF(DR127="C",IF(M126="P",FS127,""),IF(M125="P",FS127,"")))</f>
        <v/>
      </c>
      <c r="EA127" s="1" t="str">
        <f>IF(M126="","",IF(AND(DW127="L5",DZ127="L5",FG127=""),"L0",FF127))</f>
        <v/>
      </c>
      <c r="EB127" s="1" t="str">
        <f>IF(M126="","",IF(AND(DX127="L5",DZ127="L5",FF127=""),"L0",FG127))</f>
        <v/>
      </c>
      <c r="EC127" s="1">
        <f>IF(D127="",0,IF(OR(D127="B",D127="XB"),1,INT(RIGHT(D127))))+IF(I127="",0,IF(OR(I127="B",I127="XB"),1,INT(RIGHT(I127))))+IF(P127="",0,IF(OR(P127="B",P127="XB"),1,INT(RIGHT(P127))))</f>
        <v>0</v>
      </c>
      <c r="ED127" s="1">
        <f>IF(E127="",0,IF(OR(E127="B",E127="XB"),1,INT(RIGHT(E127))))+IF(J127="",0,IF(OR(J127="B",J127="XB"),1,INT(RIGHT(J127))))+IF(Q127="",0,IF(OR(Q127="B",Q127="XB"),1,INT(RIGHT(Q127))))</f>
        <v>0</v>
      </c>
      <c r="EX127" s="1" t="str">
        <f>IF(OR(F123&amp;F124&amp;F125="WLW",F124&amp;F125="WW"),"Y","N")</f>
        <v>N</v>
      </c>
      <c r="EY127" s="1" t="str">
        <f>IF(OR(K123&amp;K124&amp;K125="WLW",K124&amp;K125="WW"),"Y","N")</f>
        <v>N</v>
      </c>
      <c r="EZ127" s="1" t="str">
        <f>IF(OR(R123&amp;R124&amp;R125="WLW",R124&amp;R125="WW"),"Y","N")</f>
        <v>N</v>
      </c>
      <c r="FB127" s="14" t="str">
        <f ca="1">IF(FB126="Y","N",IF(M126="","",(IF(AND(F126&amp;F127="WW",OR(EW126&amp;EW127="SC",EW126&amp;EW127="CC")),"Y",IF(AND(F125&amp;F126&amp;F127="WLW",FQ127&lt;&gt;"B",OR(EW125&amp;EW126&amp;EW127="SCC",EW125&amp;EW126&amp;EW127="CCC")),"Y","N")))))</f>
        <v/>
      </c>
      <c r="FC127" s="1" t="str">
        <f ca="1">IF(FC126="Y","N",IF(M126="","",IF(AND(K126&amp;K127="WW",OR(EW126&amp;EW127="SC",EW126&amp;EW127="CC")),"Y",IF(AND(K125&amp;K126&amp;K127="WLW",FS127&lt;&gt;"B",OR(EW125&amp;EW126&amp;EW127="SCC",EW125&amp;EW126&amp;EW127="CCC")),"Y","N"))))</f>
        <v/>
      </c>
      <c r="FD127" s="1" t="str">
        <f ca="1">IF(FD126="Y","N",IF(M126="","",IF(AND(R126&amp;R127="WW",OR(EW126&amp;EW127="SC",EW126&amp;EW127="CC")),"Y",IF(AND(R125&amp;R126&amp;R127="WLW",FU127&lt;&gt;"B",OR(EW125&amp;EW126&amp;EW127="SCC",EW125&amp;EW126&amp;EW127="CCC")),"Y","N"))))</f>
        <v/>
      </c>
      <c r="GA127" s="1">
        <f>General!A125</f>
        <v>0</v>
      </c>
      <c r="GB127" s="1">
        <f>General!B125</f>
        <v>0</v>
      </c>
      <c r="GC127" s="1">
        <f>General!C125</f>
        <v>0</v>
      </c>
      <c r="GD127" s="1">
        <f>General!D125</f>
        <v>0</v>
      </c>
      <c r="GF127" s="1" t="str">
        <f>General!F125</f>
        <v>WWWWWL</v>
      </c>
      <c r="GG127" s="1">
        <f>General!G125</f>
        <v>-1</v>
      </c>
    </row>
    <row r="128" spans="1:189" ht="15.75" thickBot="1">
      <c r="A128" s="208"/>
      <c r="B128" s="208"/>
      <c r="C128" s="208"/>
      <c r="D128" s="208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80" t="str" cm="1">
        <f t="array" aca="1" ref="W128" ca="1">IF(M127="","",INDIRECT(CZ128&amp; CR128))</f>
        <v/>
      </c>
      <c r="X128" s="72" t="str" cm="1">
        <f t="array" aca="1" ref="X128" ca="1">IF(M127="","",INDIRECT(VLOOKUP(CZ128,General!R:T,3,FALSE) &amp; CR128))</f>
        <v/>
      </c>
      <c r="AE128" s="80" t="str">
        <f>IF(M127="","",FO128)</f>
        <v/>
      </c>
      <c r="AG128" s="81" t="str">
        <f>IF(M128="","",IF(AG127+EH128&gt;=10,10,IF(AG127+EH128&lt;=-10,-10,AG127+EH128)))</f>
        <v/>
      </c>
      <c r="AJ128" s="81" t="str">
        <f>IF(M128="","",IF(AJ127+EI128&gt;=10,10,IF(AJ127+EI128&lt;=-10,-10,AJ127+EI128)))</f>
        <v/>
      </c>
      <c r="AK128" s="80"/>
      <c r="AN128" s="80" t="str">
        <f t="shared" si="118"/>
        <v/>
      </c>
      <c r="AP128" s="81" t="str">
        <f>IF(M128="","",IF(AP127+EK128&gt;=10,10,IF(AP127+EK128&lt;=-10,-10,AP127+EK128)))</f>
        <v/>
      </c>
      <c r="AU128" s="70" t="str">
        <f t="shared" si="181"/>
        <v/>
      </c>
      <c r="AV128" s="81" t="str">
        <f>IF(M128="","",IF(AV127+EM128&gt;=10,10,IF(AV127+EM128&lt;=-10,-10,AV127+EM128)))</f>
        <v/>
      </c>
      <c r="AX128" s="70" t="str">
        <f t="shared" si="125"/>
        <v/>
      </c>
      <c r="AY128" s="81" t="str">
        <f>IF(M128="","",IF(AY127+EN128&gt;=10,10,IF(AY127+EN128&lt;=-10,-10,AY127+EN128)))</f>
        <v/>
      </c>
      <c r="BB128" s="81" t="str">
        <f>IF(M128="","",IF(BB127+EO128&gt;=10,10,IF(BB127+EO128&lt;=-10,-10,BB127+EO128)))</f>
        <v/>
      </c>
      <c r="BD128" s="70" t="str">
        <f t="shared" si="129"/>
        <v/>
      </c>
      <c r="BE128" s="81" t="str">
        <f>IF(M128="","",IF(BE127+EP128&gt;=10,10,IF(BE127+EP128&lt;=-10,-10,BE127+EP128)))</f>
        <v/>
      </c>
      <c r="BF128" s="80" t="str">
        <f t="shared" si="130"/>
        <v/>
      </c>
      <c r="BG128" s="70" t="str">
        <f t="shared" si="131"/>
        <v/>
      </c>
      <c r="BH128" s="81" t="str">
        <f>IF(M128="","",IF(BH127+EQ128&gt;=10,10,IF(BH127+EQ128&lt;=-10,-10,BH127+EQ128)))</f>
        <v/>
      </c>
      <c r="BI128" s="80" t="str">
        <f t="shared" si="132"/>
        <v/>
      </c>
      <c r="BJ128" s="70" t="str">
        <f t="shared" si="133"/>
        <v/>
      </c>
      <c r="BK128" s="81" t="str">
        <f>IF(M128="","",IF(BK127+ER128&gt;=10,10,IF(BK127+ER128&lt;=-10,-10,BK127+ER128)))</f>
        <v/>
      </c>
      <c r="BL128" s="80" t="str">
        <f t="shared" si="134"/>
        <v/>
      </c>
      <c r="BM128" s="70" t="str">
        <f t="shared" si="135"/>
        <v/>
      </c>
      <c r="BN128" s="81" t="str">
        <f>IF(M128="","",IF(BN127+ES128&gt;=10,10,IF(BN127+ES128&lt;=-10,-10,BN127+ES128)))</f>
        <v/>
      </c>
      <c r="BO128" s="80" t="str">
        <f t="shared" si="136"/>
        <v/>
      </c>
      <c r="BP128" s="70" t="str">
        <f t="shared" si="137"/>
        <v/>
      </c>
      <c r="BQ128" s="81" t="str">
        <f>IF(M128="","",IF(BQ127+ET128&gt;=10,10,IF(BQ127+ET128&lt;=-10,-10,BQ127+ET128)))</f>
        <v/>
      </c>
      <c r="BR128" s="80" t="str">
        <f t="shared" si="138"/>
        <v/>
      </c>
      <c r="BS128" s="70" t="str">
        <f t="shared" si="139"/>
        <v/>
      </c>
      <c r="BT128" s="81" t="str">
        <f>IF(M128="","",IF(BT127+EU128&gt;=10,10,IF(BT127+EU128&lt;=-10,-10,BT127+EU128)))</f>
        <v/>
      </c>
      <c r="BU128" s="80" t="str">
        <f t="shared" si="140"/>
        <v/>
      </c>
      <c r="BV128" s="70" t="str">
        <f t="shared" si="141"/>
        <v/>
      </c>
      <c r="BW128" s="81" t="str">
        <f>IF(M128="","",IF(BW127+EV128&gt;=10,10,IF(BW127+EV128&lt;=-10,-10,BW127+EV128)))</f>
        <v/>
      </c>
      <c r="BX128" s="70">
        <f t="shared" si="142"/>
        <v>0</v>
      </c>
      <c r="BY128" s="70">
        <f t="shared" si="143"/>
        <v>4</v>
      </c>
      <c r="BZ128" s="72"/>
      <c r="CA128" s="82">
        <f t="shared" si="144"/>
        <v>0</v>
      </c>
      <c r="CB128" s="87">
        <f t="shared" si="145"/>
        <v>0</v>
      </c>
      <c r="CC128" s="87" t="str">
        <f t="shared" si="146"/>
        <v/>
      </c>
      <c r="CD128" s="87" t="str">
        <f t="shared" si="147"/>
        <v/>
      </c>
      <c r="CE128" s="87">
        <f t="shared" si="148"/>
        <v>0</v>
      </c>
      <c r="CF128" s="87" t="str">
        <f t="shared" si="149"/>
        <v/>
      </c>
      <c r="CG128" s="87">
        <f t="shared" si="150"/>
        <v>0</v>
      </c>
      <c r="CH128" s="87" t="str">
        <f t="shared" si="151"/>
        <v/>
      </c>
      <c r="CI128" s="87" t="str">
        <f t="shared" si="152"/>
        <v/>
      </c>
      <c r="CJ128" s="87" t="str">
        <f t="shared" si="153"/>
        <v/>
      </c>
      <c r="CK128" s="87" t="str">
        <f t="shared" si="154"/>
        <v/>
      </c>
      <c r="CL128" s="87" t="str">
        <f t="shared" si="155"/>
        <v/>
      </c>
      <c r="CM128" s="87" t="str">
        <f t="shared" si="156"/>
        <v/>
      </c>
      <c r="CN128" s="87" t="str">
        <f t="shared" si="157"/>
        <v/>
      </c>
      <c r="CO128" s="87" t="str">
        <f t="shared" si="158"/>
        <v/>
      </c>
      <c r="CP128" s="87" t="str">
        <f t="shared" si="159"/>
        <v/>
      </c>
      <c r="CQ128" s="83" t="str">
        <f t="shared" si="160"/>
        <v/>
      </c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W128" s="1" t="str">
        <f>IF(M127="","",IF(DQ128="B",IF(M127="P",FQ128,""),IF(M126="B",FQ128,"")))</f>
        <v/>
      </c>
      <c r="DX128" s="1" t="str">
        <f>IF(M127="","",IF(DQ128="B",IF(M127="B",FQ128,""),IF(M126="P",FQ128,"")))</f>
        <v/>
      </c>
      <c r="DY128" s="1" t="str">
        <f>IF(M127="","",IF(DR128="C",IF(M127="B",FS128,""),IF(M126="B",FS128,"")))</f>
        <v/>
      </c>
      <c r="DZ128" s="1" t="str">
        <f>IF(M127="","",IF(DR128="C",IF(M127="P",FS128,""),IF(M126="P",FS128,"")))</f>
        <v/>
      </c>
      <c r="EA128" s="1" t="str">
        <f>IF(M127="","",IF(AND(DW128="L5",DZ128="L5",FG128=""),"L0",FF128))</f>
        <v/>
      </c>
      <c r="EB128" s="1" t="str">
        <f>IF(M127="","",IF(AND(DX128="L5",DZ128="L5",FF128=""),"L0",FG128))</f>
        <v/>
      </c>
      <c r="EC128" s="1">
        <f>IF(D128="",0,IF(OR(D128="B",D128="XB"),1,INT(RIGHT(D128))))+IF(I128="",0,IF(OR(I128="B",I128="XB"),1,INT(RIGHT(I128))))+IF(P128="",0,IF(OR(P128="B",P128="XB"),1,INT(RIGHT(P128))))</f>
        <v>0</v>
      </c>
      <c r="ED128" s="1">
        <f>IF(E128="",0,IF(OR(E128="B",E128="XB"),1,INT(RIGHT(E128))))+IF(J128="",0,IF(OR(J128="B",J128="XB"),1,INT(RIGHT(J128))))+IF(Q128="",0,IF(OR(Q128="B",Q128="XB"),1,INT(RIGHT(Q128))))</f>
        <v>0</v>
      </c>
      <c r="EX128" s="1" t="str">
        <f>IF(OR(F124&amp;F125&amp;F126="WLW",F125&amp;F126="WW"),"Y","N")</f>
        <v>N</v>
      </c>
      <c r="EY128" s="1" t="str">
        <f>IF(OR(K124&amp;K125&amp;K126="WLW",K125&amp;K126="WW"),"Y","N")</f>
        <v>N</v>
      </c>
      <c r="EZ128" s="1" t="str">
        <f>IF(OR(R124&amp;R125&amp;R126="WLW",R125&amp;R126="WW"),"Y","N")</f>
        <v>N</v>
      </c>
      <c r="FB128" s="14" t="str">
        <f ca="1">IF(FB127="Y","N",IF(M127="","",(IF(AND(F127&amp;F128="WW",OR(EW127&amp;EW128="SC",EW127&amp;EW128="CC")),"Y",IF(AND(F126&amp;F127&amp;F128="WLW",FQ128&lt;&gt;"B",OR(EW126&amp;EW127&amp;EW128="SCC",EW126&amp;EW127&amp;EW128="CCC")),"Y","N")))))</f>
        <v/>
      </c>
      <c r="FC128" s="1" t="str">
        <f ca="1">IF(FC127="Y","N",IF(M127="","",IF(AND(K127&amp;K128="WW",OR(EW127&amp;EW128="SC",EW127&amp;EW128="CC")),"Y",IF(AND(K126&amp;K127&amp;K128="WLW",FS128&lt;&gt;"B",OR(EW126&amp;EW127&amp;EW128="SCC",EW126&amp;EW127&amp;EW128="CCC")),"Y","N"))))</f>
        <v/>
      </c>
      <c r="FD128" s="1" t="str">
        <f ca="1">IF(FD127="Y","N",IF(M127="","",IF(AND(R127&amp;R128="WW",OR(EW127&amp;EW128="SC",EW127&amp;EW128="CC")),"Y",IF(AND(R126&amp;R127&amp;R128="WLW",FU128&lt;&gt;"B",OR(EW126&amp;EW127&amp;EW128="SCC",EW126&amp;EW127&amp;EW128="CCC")),"Y","N"))))</f>
        <v/>
      </c>
      <c r="GA128" s="1">
        <f>General!A126</f>
        <v>0</v>
      </c>
      <c r="GB128" s="1">
        <f>General!B126</f>
        <v>0</v>
      </c>
      <c r="GC128" s="1">
        <f>General!C126</f>
        <v>0</v>
      </c>
      <c r="GD128" s="1">
        <f>General!D126</f>
        <v>0</v>
      </c>
      <c r="GF128" s="1" t="str">
        <f>General!F126</f>
        <v>WWWWWW</v>
      </c>
      <c r="GG128" s="1">
        <f>General!G126</f>
        <v>6</v>
      </c>
    </row>
    <row r="129" spans="23:189">
      <c r="W129" s="80" t="str" cm="1">
        <f t="array" aca="1" ref="W129" ca="1">IF(M128="","",INDIRECT(CZ129&amp; CR129))</f>
        <v/>
      </c>
      <c r="X129" s="72" t="str" cm="1">
        <f t="array" aca="1" ref="X129" ca="1">IF(M128="","",INDIRECT(VLOOKUP(CZ129,General!R:T,3,FALSE) &amp; CR129))</f>
        <v/>
      </c>
      <c r="AE129" s="80" t="str">
        <f>IF(M128="","",FO129)</f>
        <v/>
      </c>
      <c r="AG129" s="81" t="str">
        <f>IF(M129="","",IF(AG128+EH129&gt;=10,10,IF(AG128+EH129&lt;=-10,-10,AG128+EH129)))</f>
        <v/>
      </c>
      <c r="AJ129" s="81" t="str">
        <f>IF(M129="","",IF(AJ128+EI129&gt;=10,10,IF(AJ128+EI129&lt;=-10,-10,AJ128+EI129)))</f>
        <v/>
      </c>
      <c r="AK129" s="80"/>
      <c r="AN129" s="80" t="str">
        <f t="shared" si="118"/>
        <v/>
      </c>
      <c r="AP129" s="81" t="str">
        <f>IF(M129="","",IF(AP128+EK129&gt;=10,10,IF(AP128+EK129&lt;=-10,-10,AP128+EK129)))</f>
        <v/>
      </c>
      <c r="AU129" s="70" t="str">
        <f t="shared" si="181"/>
        <v/>
      </c>
      <c r="AV129" s="81" t="str">
        <f>IF(M129="","",IF(AV128+EM129&gt;=10,10,IF(AV128+EM129&lt;=-10,-10,AV128+EM129)))</f>
        <v/>
      </c>
      <c r="AX129" s="70" t="str">
        <f t="shared" si="125"/>
        <v/>
      </c>
      <c r="AY129" s="81" t="str">
        <f>IF(M129="","",IF(AY128+EN129&gt;=10,10,IF(AY128+EN129&lt;=-10,-10,AY128+EN129)))</f>
        <v/>
      </c>
      <c r="BD129" s="70" t="str">
        <f t="shared" si="129"/>
        <v/>
      </c>
      <c r="BE129" s="81" t="str">
        <f>IF(M129="","",IF(BE128+EP129&gt;=10,10,IF(BE128+EP129&lt;=-10,-10,BE128+EP129)))</f>
        <v/>
      </c>
      <c r="BF129" s="80" t="str">
        <f t="shared" si="130"/>
        <v/>
      </c>
      <c r="BG129" s="70" t="str">
        <f t="shared" si="131"/>
        <v/>
      </c>
      <c r="BH129" s="81" t="str">
        <f>IF(M129="","",IF(BH128+EQ129&gt;=10,10,IF(BH128+EQ129&lt;=-10,-10,BH128+EQ129)))</f>
        <v/>
      </c>
      <c r="BI129" s="80" t="str">
        <f t="shared" si="132"/>
        <v/>
      </c>
      <c r="BJ129" s="70" t="str">
        <f t="shared" si="133"/>
        <v/>
      </c>
      <c r="BK129" s="81" t="str">
        <f>IF(M129="","",IF(BK128+ER129&gt;=10,10,IF(BK128+ER129&lt;=-10,-10,BK128+ER129)))</f>
        <v/>
      </c>
      <c r="BL129" s="80" t="str">
        <f t="shared" si="134"/>
        <v/>
      </c>
      <c r="BM129" s="70" t="str">
        <f t="shared" si="135"/>
        <v/>
      </c>
      <c r="BN129" s="81" t="str">
        <f>IF(M129="","",IF(BN128+ES129&gt;=10,10,IF(BN128+ES129&lt;=-10,-10,BN128+ES129)))</f>
        <v/>
      </c>
      <c r="BO129" s="80" t="str">
        <f t="shared" si="136"/>
        <v/>
      </c>
      <c r="BP129" s="70" t="str">
        <f t="shared" si="137"/>
        <v/>
      </c>
      <c r="BQ129" s="81" t="str">
        <f>IF(M129="","",IF(BQ128+ET129&gt;=10,10,IF(BQ128+ET129&lt;=-10,-10,BQ128+ET129)))</f>
        <v/>
      </c>
      <c r="BR129" s="80" t="str">
        <f t="shared" si="138"/>
        <v/>
      </c>
      <c r="BS129" s="70" t="str">
        <f t="shared" si="139"/>
        <v/>
      </c>
      <c r="BT129" s="81" t="str">
        <f>IF(M129="","",IF(BT128+EU129&gt;=10,10,IF(BT128+EU129&lt;=-10,-10,BT128+EU129)))</f>
        <v/>
      </c>
      <c r="BU129" s="80" t="str">
        <f t="shared" si="140"/>
        <v/>
      </c>
      <c r="BV129" s="70" t="str">
        <f t="shared" si="141"/>
        <v/>
      </c>
      <c r="BW129" s="81" t="str">
        <f>IF(M129="","",IF(BW128+EV129&gt;=10,10,IF(BW128+EV129&lt;=-10,-10,BW128+EV129)))</f>
        <v/>
      </c>
      <c r="BX129" s="70">
        <f t="shared" si="142"/>
        <v>0</v>
      </c>
      <c r="BY129" s="70">
        <f t="shared" si="143"/>
        <v>0</v>
      </c>
      <c r="BZ129" s="70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98"/>
      <c r="CR129" s="98"/>
      <c r="CS129" s="98"/>
      <c r="CT129" s="98"/>
      <c r="CU129" s="98"/>
      <c r="CV129" s="98"/>
      <c r="CW129" s="98"/>
      <c r="CX129" s="98"/>
      <c r="CY129" s="98"/>
      <c r="CZ129" s="98"/>
      <c r="DA129" s="98"/>
      <c r="DB129" s="98"/>
      <c r="DC129" s="98"/>
      <c r="DD129" s="98"/>
      <c r="DE129" s="98"/>
      <c r="DF129" s="98"/>
      <c r="DG129" s="98"/>
      <c r="DH129" s="98"/>
      <c r="DI129" s="98"/>
      <c r="DJ129" s="98"/>
      <c r="DK129" s="98"/>
      <c r="DL129" s="98"/>
      <c r="DM129" s="98"/>
      <c r="DN129" s="98"/>
      <c r="DO129" s="98"/>
      <c r="DP129" s="98"/>
      <c r="DW129" s="1" t="str">
        <f>IF(M128="","",IF(DQ129="B",IF(M128="P",FQ129,""),IF(M127="B",FQ129,"")))</f>
        <v/>
      </c>
      <c r="DX129" s="1" t="str">
        <f>IF(M128="","",IF(DQ129="B",IF(M128="B",FQ129,""),IF(M127="P",FQ129,"")))</f>
        <v/>
      </c>
      <c r="DY129" s="1" t="str">
        <f>IF(M128="","",IF(DR129="C",IF(M128="B",FS129,""),IF(M127="B",FS129,"")))</f>
        <v/>
      </c>
      <c r="DZ129" s="1" t="str">
        <f>IF(M128="","",IF(DR129="C",IF(M128="P",FS129,""),IF(M127="P",FS129,"")))</f>
        <v/>
      </c>
      <c r="EA129" s="1" t="str">
        <f>IF(M128="","",IF(AND(DW129="L5",DZ129="L5",FG129=""),"L0",FF129))</f>
        <v/>
      </c>
      <c r="EB129" s="1" t="str">
        <f>IF(M128="","",IF(AND(DX129="L5",DZ129="L5",FF129=""),"L0",FG129))</f>
        <v/>
      </c>
      <c r="EC129" s="1">
        <f>IF(D129="",0,IF(OR(D129="B",D129="XB"),1,INT(RIGHT(D129))))+IF(I129="",0,IF(OR(I129="B",I129="XB"),1,INT(RIGHT(I129))))+IF(P129="",0,IF(OR(P129="B",P129="XB"),1,INT(RIGHT(P129))))</f>
        <v>0</v>
      </c>
      <c r="ED129" s="1">
        <f>IF(E129="",0,IF(OR(E129="B",E129="XB"),1,INT(RIGHT(E129))))+IF(J129="",0,IF(OR(J129="B",J129="XB"),1,INT(RIGHT(J129))))+IF(Q129="",0,IF(OR(Q129="B",Q129="XB"),1,INT(RIGHT(Q129))))</f>
        <v>0</v>
      </c>
      <c r="EX129" s="1" t="str">
        <f>IF(OR(F125&amp;F126&amp;F127="WLW",F126&amp;F127="WW"),"Y","N")</f>
        <v>N</v>
      </c>
      <c r="EY129" s="1" t="str">
        <f>IF(OR(K125&amp;K126&amp;K127="WLW",K126&amp;K127="WW"),"Y","N")</f>
        <v>N</v>
      </c>
      <c r="EZ129" s="1" t="str">
        <f>IF(OR(R125&amp;R126&amp;R127="WLW",R126&amp;R127="WW"),"Y","N")</f>
        <v>N</v>
      </c>
      <c r="FB129" s="14" t="str">
        <f ca="1">IF(FB128="Y","N",IF(M128="","",(IF(AND(F128&amp;F129="WW",OR(EW128&amp;EW129="SC",EW128&amp;EW129="CC")),"Y",IF(AND(F127&amp;F128&amp;F129="WLW",FQ129&lt;&gt;"B",OR(EW127&amp;EW128&amp;EW129="SCC",EW127&amp;EW128&amp;EW129="CCC")),"Y","N")))))</f>
        <v/>
      </c>
      <c r="FC129" s="1" t="str">
        <f ca="1">IF(FC128="Y","N",IF(M128="","",IF(AND(K128&amp;K129="WW",OR(EW128&amp;EW129="SC",EW128&amp;EW129="CC")),"Y",IF(AND(K127&amp;K128&amp;K129="WLW",FS129&lt;&gt;"B",OR(EW127&amp;EW128&amp;EW129="SCC",EW127&amp;EW128&amp;EW129="CCC")),"Y","N"))))</f>
        <v/>
      </c>
      <c r="FD129" s="1" t="str">
        <f ca="1">IF(FD128="Y","N",IF(M128="","",IF(AND(R128&amp;R129="WW",OR(EW128&amp;EW129="SC",EW128&amp;EW129="CC")),"Y",IF(AND(R127&amp;R128&amp;R129="WLW",FU129&lt;&gt;"B",OR(EW127&amp;EW128&amp;EW129="SCC",EW127&amp;EW128&amp;EW129="CCC")),"Y","N"))))</f>
        <v/>
      </c>
      <c r="GA129" s="1">
        <f>General!A127</f>
        <v>0</v>
      </c>
      <c r="GB129" s="1">
        <f>General!B127</f>
        <v>0</v>
      </c>
      <c r="GC129" s="1">
        <f>General!C127</f>
        <v>0</v>
      </c>
      <c r="GD129" s="1">
        <f>General!D127</f>
        <v>0</v>
      </c>
      <c r="GF129" s="1" t="str">
        <f>General!F127</f>
        <v>LLLLLLL</v>
      </c>
      <c r="GG129" s="1">
        <f>General!G127</f>
        <v>-6</v>
      </c>
    </row>
    <row r="130" spans="23:189">
      <c r="W130" s="80" t="str" cm="1">
        <f t="array" aca="1" ref="W130" ca="1">IF(M129="","",INDIRECT(CZ130&amp; CR130))</f>
        <v/>
      </c>
      <c r="X130" s="72" t="str" cm="1">
        <f t="array" aca="1" ref="X130" ca="1">IF(M129="","",INDIRECT(VLOOKUP(CZ130,General!R:T,3,FALSE) &amp; CR130))</f>
        <v/>
      </c>
      <c r="AE130" s="80" t="str">
        <f>IF(M129="","",FO130)</f>
        <v/>
      </c>
      <c r="AG130" s="81" t="str">
        <f>IF(M130="","",IF(AG129+EH130&gt;=10,10,IF(AG129+EH130&lt;=-10,-10,AG129+EH130)))</f>
        <v/>
      </c>
      <c r="AJ130" s="81" t="str">
        <f>IF(M130="","",IF(AJ129+EI130&gt;=10,10,IF(AJ129+EI130&lt;=-10,-10,AJ129+EI130)))</f>
        <v/>
      </c>
      <c r="AK130" s="80"/>
      <c r="AN130" s="80" t="str">
        <f t="shared" si="118"/>
        <v/>
      </c>
      <c r="AP130" s="81" t="str">
        <f>IF(M130="","",IF(AP129+EK130&gt;=10,10,IF(AP129+EK130&lt;=-10,-10,AP129+EK130)))</f>
        <v/>
      </c>
      <c r="AU130" s="70" t="str">
        <f t="shared" si="181"/>
        <v/>
      </c>
      <c r="AV130" s="81" t="str">
        <f>IF(M130="","",IF(AV129+EM130&gt;=10,10,IF(AV129+EM130&lt;=-10,-10,AV129+EM130)))</f>
        <v/>
      </c>
      <c r="AX130" s="70" t="str">
        <f t="shared" si="125"/>
        <v/>
      </c>
      <c r="AY130" s="81" t="str">
        <f>IF(M130="","",IF(AY129+EN130&gt;=10,10,IF(AY129+EN130&lt;=-10,-10,AY129+EN130)))</f>
        <v/>
      </c>
      <c r="BD130" s="70" t="str">
        <f t="shared" si="129"/>
        <v/>
      </c>
      <c r="BE130" s="81" t="str">
        <f>IF(M130="","",IF(BE129+EP130&gt;=10,10,IF(BE129+EP130&lt;=-10,-10,BE129+EP130)))</f>
        <v/>
      </c>
      <c r="BF130" s="80" t="str">
        <f t="shared" si="130"/>
        <v/>
      </c>
      <c r="BG130" s="70" t="str">
        <f t="shared" si="131"/>
        <v/>
      </c>
      <c r="BH130" s="81" t="str">
        <f>IF(M130="","",IF(BH129+EQ130&gt;=10,10,IF(BH129+EQ130&lt;=-10,-10,BH129+EQ130)))</f>
        <v/>
      </c>
      <c r="BI130" s="80" t="str">
        <f t="shared" si="132"/>
        <v/>
      </c>
      <c r="BK130" s="81" t="str">
        <f>IF(M130="","",IF(BK129+ER130&gt;=10,10,IF(BK129+ER130&lt;=-10,-10,BK129+ER130)))</f>
        <v/>
      </c>
      <c r="BL130" s="80" t="str">
        <f t="shared" si="134"/>
        <v/>
      </c>
      <c r="BM130" s="70" t="str">
        <f t="shared" si="135"/>
        <v/>
      </c>
      <c r="BN130" s="81" t="str">
        <f>IF(M130="","",IF(BN129+ES130&gt;=10,10,IF(BN129+ES130&lt;=-10,-10,BN129+ES130)))</f>
        <v/>
      </c>
      <c r="BO130" s="80" t="str">
        <f t="shared" si="136"/>
        <v/>
      </c>
      <c r="BP130" s="70" t="str">
        <f t="shared" si="137"/>
        <v/>
      </c>
      <c r="BQ130" s="81" t="str">
        <f>IF(M130="","",IF(BQ129+ET130&gt;=10,10,IF(BQ129+ET130&lt;=-10,-10,BQ129+ET130)))</f>
        <v/>
      </c>
      <c r="BR130" s="80" t="str">
        <f t="shared" si="138"/>
        <v/>
      </c>
      <c r="BS130" s="70" t="str">
        <f t="shared" si="139"/>
        <v/>
      </c>
      <c r="BT130" s="81" t="str">
        <f>IF(M130="","",IF(BT129+EU130&gt;=10,10,IF(BT129+EU130&lt;=-10,-10,BT129+EU130)))</f>
        <v/>
      </c>
      <c r="BU130" s="80" t="str">
        <f t="shared" si="140"/>
        <v/>
      </c>
      <c r="BV130" s="70" t="str">
        <f t="shared" si="141"/>
        <v/>
      </c>
      <c r="BW130" s="81" t="str">
        <f>IF(M130="","",IF(BW129+EV130&gt;=10,10,IF(BW129+EV130&lt;=-10,-10,BW129+EV130)))</f>
        <v/>
      </c>
      <c r="BX130" s="70">
        <f t="shared" si="142"/>
        <v>0</v>
      </c>
      <c r="BY130" s="70">
        <f t="shared" si="143"/>
        <v>0</v>
      </c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DW130" s="1" t="str">
        <f>IF(M129="","",IF(DQ130="B",IF(M129="P",FQ130,""),IF(M128="B",FQ130,"")))</f>
        <v/>
      </c>
      <c r="DX130" s="1" t="str">
        <f>IF(M129="","",IF(DQ130="B",IF(M129="B",FQ130,""),IF(M128="P",FQ130,"")))</f>
        <v/>
      </c>
      <c r="DY130" s="1" t="str">
        <f>IF(M129="","",IF(DR130="C",IF(M129="B",FS130,""),IF(M128="B",FS130,"")))</f>
        <v/>
      </c>
      <c r="DZ130" s="1" t="str">
        <f>IF(M129="","",IF(DR130="C",IF(M129="P",FS130,""),IF(M128="P",FS130,"")))</f>
        <v/>
      </c>
      <c r="EA130" s="1" t="str">
        <f>IF(M129="","",IF(AND(DW130="L5",DZ130="L5",FG130=""),"L0",FF130))</f>
        <v/>
      </c>
      <c r="EB130" s="1" t="str">
        <f>IF(M129="","",IF(AND(DX130="L5",DZ130="L5",FF130=""),"L0",FG130))</f>
        <v/>
      </c>
      <c r="EC130" s="1">
        <f>IF(D130="",0,IF(OR(D130="B",D130="XB"),1,INT(RIGHT(D130))))+IF(I130="",0,IF(OR(I130="B",I130="XB"),1,INT(RIGHT(I130))))+IF(P130="",0,IF(OR(P130="B",P130="XB"),1,INT(RIGHT(P130))))</f>
        <v>0</v>
      </c>
      <c r="ED130" s="1">
        <f>IF(E130="",0,IF(OR(E130="B",E130="XB"),1,INT(RIGHT(E130))))+IF(J130="",0,IF(OR(J130="B",J130="XB"),1,INT(RIGHT(J130))))+IF(Q130="",0,IF(OR(Q130="B",Q130="XB"),1,INT(RIGHT(Q130))))</f>
        <v>0</v>
      </c>
      <c r="EX130" s="1" t="str">
        <f>IF(OR(F126&amp;F127&amp;F128="WLW",F127&amp;F128="WW"),"Y","N")</f>
        <v>N</v>
      </c>
      <c r="EY130" s="1" t="str">
        <f>IF(OR(K126&amp;K127&amp;K128="WLW",K127&amp;K128="WW"),"Y","N")</f>
        <v>N</v>
      </c>
      <c r="EZ130" s="1" t="str">
        <f>IF(OR(R126&amp;R127&amp;R128="WLW",R127&amp;R128="WW"),"Y","N")</f>
        <v>N</v>
      </c>
      <c r="FB130" s="14" t="str">
        <f ca="1">IF(FB129="Y","N",IF(M129="","",(IF(AND(F129&amp;F130="WW",OR(EW129&amp;EW130="SC",EW129&amp;EW130="CC")),"Y",IF(AND(F128&amp;F129&amp;F130="WLW",FQ130&lt;&gt;"B",OR(EW128&amp;EW129&amp;EW130="SCC",EW128&amp;EW129&amp;EW130="CCC")),"Y","N")))))</f>
        <v/>
      </c>
      <c r="FC130" s="1" t="str">
        <f ca="1">IF(FC129="Y","N",IF(M129="","",IF(AND(K129&amp;K130="WW",OR(EW129&amp;EW130="SC",EW129&amp;EW130="CC")),"Y",IF(AND(K128&amp;K129&amp;K130="WLW",FS130&lt;&gt;"B",OR(EW128&amp;EW129&amp;EW130="SCC",EW128&amp;EW129&amp;EW130="CCC")),"Y","N"))))</f>
        <v/>
      </c>
      <c r="FD130" s="1" t="str">
        <f ca="1">IF(FD129="Y","N",IF(M129="","",IF(AND(R129&amp;R130="WW",OR(EW129&amp;EW130="SC",EW129&amp;EW130="CC")),"Y",IF(AND(R128&amp;R129&amp;R130="WLW",FU130&lt;&gt;"B",OR(EW128&amp;EW129&amp;EW130="SCC",EW128&amp;EW129&amp;EW130="CCC")),"Y","N"))))</f>
        <v/>
      </c>
      <c r="GA130" s="1">
        <f>General!A128</f>
        <v>0</v>
      </c>
      <c r="GB130" s="1">
        <f>General!B128</f>
        <v>0</v>
      </c>
      <c r="GC130" s="1">
        <f>General!C128</f>
        <v>0</v>
      </c>
      <c r="GD130" s="1">
        <f>General!D128</f>
        <v>0</v>
      </c>
      <c r="GF130" s="1" t="str">
        <f>General!F128</f>
        <v>LLLLLLW</v>
      </c>
      <c r="GG130" s="1">
        <f>General!G128</f>
        <v>1</v>
      </c>
    </row>
    <row r="131" spans="23:189">
      <c r="W131" s="80" t="str" cm="1">
        <f t="array" aca="1" ref="W131" ca="1">IF(M130="","",INDIRECT(CZ131&amp; CR131))</f>
        <v/>
      </c>
      <c r="X131" s="72" t="str" cm="1">
        <f t="array" aca="1" ref="X131" ca="1">IF(M130="","",INDIRECT(VLOOKUP(CZ131,General!R:T,3,FALSE) &amp; CR131))</f>
        <v/>
      </c>
      <c r="AE131" s="80" t="str">
        <f>IF(M130="","",FO131)</f>
        <v/>
      </c>
      <c r="AG131" s="81" t="str">
        <f>IF(M131="","",IF(AG130+EH131&gt;=10,10,IF(AG130+EH131&lt;=-10,-10,AG130+EH131)))</f>
        <v/>
      </c>
      <c r="AJ131" s="81" t="str">
        <f>IF(M131="","",IF(AJ130+EI131&gt;=10,10,IF(AJ130+EI131&lt;=-10,-10,AJ130+EI131)))</f>
        <v/>
      </c>
      <c r="AK131" s="80"/>
      <c r="AN131" s="80" t="str">
        <f t="shared" si="118"/>
        <v/>
      </c>
      <c r="AP131" s="81" t="str">
        <f>IF(M131="","",IF(AP130+EK131&gt;=10,10,IF(AP130+EK131&lt;=-10,-10,AP130+EK131)))</f>
        <v/>
      </c>
      <c r="AU131" s="70" t="str">
        <f t="shared" si="181"/>
        <v/>
      </c>
      <c r="AV131" s="81" t="str">
        <f>IF(M131="","",IF(AV130+EM131&gt;=10,10,IF(AV130+EM131&lt;=-10,-10,AV130+EM131)))</f>
        <v/>
      </c>
      <c r="AX131" s="70" t="str">
        <f t="shared" si="125"/>
        <v/>
      </c>
      <c r="AY131" s="81" t="str">
        <f>IF(M131="","",IF(AY130+EN131&gt;=10,10,IF(AY130+EN131&lt;=-10,-10,AY130+EN131)))</f>
        <v/>
      </c>
      <c r="BD131" s="70" t="str">
        <f t="shared" si="129"/>
        <v/>
      </c>
      <c r="BE131" s="81" t="str">
        <f>IF(M131="","",IF(BE130+EP131&gt;=10,10,IF(BE130+EP131&lt;=-10,-10,BE130+EP131)))</f>
        <v/>
      </c>
      <c r="BF131" s="80" t="str">
        <f t="shared" si="130"/>
        <v/>
      </c>
      <c r="BG131" s="70" t="str">
        <f t="shared" si="131"/>
        <v/>
      </c>
      <c r="BH131" s="81" t="str">
        <f>IF(M131="","",IF(BH130+EQ131&gt;=10,10,IF(BH130+EQ131&lt;=-10,-10,BH130+EQ131)))</f>
        <v/>
      </c>
      <c r="BI131" s="80" t="str">
        <f t="shared" si="132"/>
        <v/>
      </c>
      <c r="BK131" s="81" t="str">
        <f>IF(M131="","",IF(BK130+ER131&gt;=10,10,IF(BK130+ER131&lt;=-10,-10,BK130+ER131)))</f>
        <v/>
      </c>
      <c r="BL131" s="80" t="str">
        <f t="shared" si="134"/>
        <v/>
      </c>
      <c r="BM131" s="70" t="str">
        <f t="shared" si="135"/>
        <v/>
      </c>
      <c r="BN131" s="81" t="str">
        <f>IF(M131="","",IF(BN130+ES131&gt;=10,10,IF(BN130+ES131&lt;=-10,-10,BN130+ES131)))</f>
        <v/>
      </c>
      <c r="BO131" s="80" t="str">
        <f t="shared" si="136"/>
        <v/>
      </c>
      <c r="BP131" s="70" t="str">
        <f t="shared" si="137"/>
        <v/>
      </c>
      <c r="BQ131" s="81" t="str">
        <f>IF(M131="","",IF(BQ130+ET131&gt;=10,10,IF(BQ130+ET131&lt;=-10,-10,BQ130+ET131)))</f>
        <v/>
      </c>
      <c r="BR131" s="80" t="str">
        <f t="shared" si="138"/>
        <v/>
      </c>
      <c r="BS131" s="70" t="str">
        <f t="shared" si="139"/>
        <v/>
      </c>
      <c r="BT131" s="81" t="str">
        <f>IF(M131="","",IF(BT130+EU131&gt;=10,10,IF(BT130+EU131&lt;=-10,-10,BT130+EU131)))</f>
        <v/>
      </c>
      <c r="BU131" s="80" t="str">
        <f t="shared" si="140"/>
        <v/>
      </c>
      <c r="BV131" s="70" t="str">
        <f t="shared" si="141"/>
        <v/>
      </c>
      <c r="BW131" s="81" t="str">
        <f>IF(M131="","",IF(BW130+EV131&gt;=10,10,IF(BW130+EV131&lt;=-10,-10,BW130+EV131)))</f>
        <v/>
      </c>
      <c r="BX131" s="70">
        <f t="shared" si="142"/>
        <v>0</v>
      </c>
      <c r="BY131" s="70">
        <f t="shared" si="143"/>
        <v>0</v>
      </c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DW131" s="1" t="str">
        <f>IF(M130="","",IF(DQ131="B",IF(M130="P",FQ131,""),IF(M129="B",FQ131,"")))</f>
        <v/>
      </c>
      <c r="DX131" s="1" t="str">
        <f>IF(M130="","",IF(DQ131="B",IF(M130="B",FQ131,""),IF(M129="P",FQ131,"")))</f>
        <v/>
      </c>
      <c r="DY131" s="1" t="str">
        <f>IF(M130="","",IF(DR131="C",IF(M130="B",FS131,""),IF(M129="B",FS131,"")))</f>
        <v/>
      </c>
      <c r="DZ131" s="1" t="str">
        <f>IF(M130="","",IF(DR131="C",IF(M130="P",FS131,""),IF(M129="P",FS131,"")))</f>
        <v/>
      </c>
      <c r="EA131" s="1" t="str">
        <f>IF(M130="","",IF(AND(DW131="L5",DZ131="L5",FG131=""),"L0",FF131))</f>
        <v/>
      </c>
      <c r="EB131" s="1" t="str">
        <f>IF(M130="","",IF(AND(DX131="L5",DZ131="L5",FF131=""),"L0",FG131))</f>
        <v/>
      </c>
      <c r="EC131" s="1">
        <f>IF(D131="",0,IF(OR(D131="B",D131="XB"),1,INT(RIGHT(D131))))+IF(I131="",0,IF(OR(I131="B",I131="XB"),1,INT(RIGHT(I131))))+IF(P131="",0,IF(OR(P131="B",P131="XB"),1,INT(RIGHT(P131))))</f>
        <v>0</v>
      </c>
      <c r="ED131" s="1">
        <f>IF(E131="",0,IF(OR(E131="B",E131="XB"),1,INT(RIGHT(E131))))+IF(J131="",0,IF(OR(J131="B",J131="XB"),1,INT(RIGHT(J131))))+IF(Q131="",0,IF(OR(Q131="B",Q131="XB"),1,INT(RIGHT(Q131))))</f>
        <v>0</v>
      </c>
      <c r="EX131" s="1" t="str">
        <f>IF(OR(F127&amp;F128&amp;F129="WLW",F128&amp;F129="WW"),"Y","N")</f>
        <v>N</v>
      </c>
      <c r="EY131" s="1" t="str">
        <f>IF(OR(K127&amp;K128&amp;K129="WLW",K128&amp;K129="WW"),"Y","N")</f>
        <v>N</v>
      </c>
      <c r="EZ131" s="1" t="str">
        <f>IF(OR(R127&amp;R128&amp;R129="WLW",R128&amp;R129="WW"),"Y","N")</f>
        <v>N</v>
      </c>
      <c r="FB131" s="14" t="str">
        <f ca="1">IF(FB130="Y","N",IF(M130="","",(IF(AND(F130&amp;F131="WW",OR(EW130&amp;EW131="SC",EW130&amp;EW131="CC")),"Y",IF(AND(F129&amp;F130&amp;F131="WLW",FQ131&lt;&gt;"B",OR(EW129&amp;EW130&amp;EW131="SCC",EW129&amp;EW130&amp;EW131="CCC")),"Y","N")))))</f>
        <v/>
      </c>
      <c r="FC131" s="1" t="str">
        <f ca="1">IF(FC130="Y","N",IF(M130="","",IF(AND(K130&amp;K131="WW",OR(EW130&amp;EW131="SC",EW130&amp;EW131="CC")),"Y",IF(AND(K129&amp;K130&amp;K131="WLW",FS131&lt;&gt;"B",OR(EW129&amp;EW130&amp;EW131="SCC",EW129&amp;EW130&amp;EW131="CCC")),"Y","N"))))</f>
        <v/>
      </c>
      <c r="FD131" s="1" t="str">
        <f ca="1">IF(FD130="Y","N",IF(M130="","",IF(AND(R130&amp;R131="WW",OR(EW130&amp;EW131="SC",EW130&amp;EW131="CC")),"Y",IF(AND(R129&amp;R130&amp;R131="WLW",FU131&lt;&gt;"B",OR(EW129&amp;EW130&amp;EW131="SCC",EW129&amp;EW130&amp;EW131="CCC")),"Y","N"))))</f>
        <v/>
      </c>
      <c r="GA131" s="1">
        <f>General!A129</f>
        <v>0</v>
      </c>
      <c r="GB131" s="1">
        <f>General!B129</f>
        <v>0</v>
      </c>
      <c r="GC131" s="1">
        <f>General!C129</f>
        <v>0</v>
      </c>
      <c r="GD131" s="1">
        <f>General!D129</f>
        <v>0</v>
      </c>
      <c r="GF131" s="1" t="str">
        <f>General!F129</f>
        <v>LLLLLWL</v>
      </c>
      <c r="GG131" s="1">
        <f>General!G129</f>
        <v>-1</v>
      </c>
    </row>
    <row r="132" spans="23:189">
      <c r="W132" s="80" t="str" cm="1">
        <f t="array" aca="1" ref="W132" ca="1">IF(M131="","",INDIRECT(CZ132&amp; CR132))</f>
        <v/>
      </c>
      <c r="X132" s="72" t="str" cm="1">
        <f t="array" aca="1" ref="X132" ca="1">IF(M131="","",INDIRECT(VLOOKUP(CZ132,General!R:T,3,FALSE) &amp; CR132))</f>
        <v/>
      </c>
      <c r="AE132" s="80" t="str">
        <f>IF(M131="","",FO132)</f>
        <v/>
      </c>
      <c r="AG132" s="81" t="str">
        <f>IF(M132="","",IF(AG131+EH132&gt;=10,10,IF(AG131+EH132&lt;=-10,-10,AG131+EH132)))</f>
        <v/>
      </c>
      <c r="AJ132" s="81" t="str">
        <f>IF(M132="","",IF(AJ131+EI132&gt;=10,10,IF(AJ131+EI132&lt;=-10,-10,AJ131+EI132)))</f>
        <v/>
      </c>
      <c r="AK132" s="80"/>
      <c r="AN132" s="80" t="str">
        <f t="shared" si="118"/>
        <v/>
      </c>
      <c r="AP132" s="81" t="str">
        <f>IF(M132="","",IF(AP131+EK132&gt;=10,10,IF(AP131+EK132&lt;=-10,-10,AP131+EK132)))</f>
        <v/>
      </c>
      <c r="AU132" s="70" t="str">
        <f t="shared" si="181"/>
        <v/>
      </c>
      <c r="AV132" s="81" t="str">
        <f>IF(M132="","",IF(AV131+EM132&gt;=10,10,IF(AV131+EM132&lt;=-10,-10,AV131+EM132)))</f>
        <v/>
      </c>
      <c r="AX132" s="70" t="str">
        <f t="shared" si="125"/>
        <v/>
      </c>
      <c r="AY132" s="81" t="str">
        <f>IF(M132="","",IF(AY131+EN132&gt;=10,10,IF(AY131+EN132&lt;=-10,-10,AY131+EN132)))</f>
        <v/>
      </c>
      <c r="BE132" s="81" t="str">
        <f>IF(M132="","",IF(BE131+EP132&gt;=10,10,IF(BE131+EP132&lt;=-10,-10,BE131+EP132)))</f>
        <v/>
      </c>
      <c r="BF132" s="80" t="str">
        <f t="shared" si="130"/>
        <v/>
      </c>
      <c r="BG132" s="70" t="str">
        <f t="shared" si="131"/>
        <v/>
      </c>
      <c r="BH132" s="81" t="str">
        <f>IF(M132="","",IF(BH131+EQ132&gt;=10,10,IF(BH131+EQ132&lt;=-10,-10,BH131+EQ132)))</f>
        <v/>
      </c>
      <c r="BI132" s="80" t="str">
        <f t="shared" si="132"/>
        <v/>
      </c>
      <c r="BK132" s="81" t="str">
        <f>IF(M132="","",IF(BK131+ER132&gt;=10,10,IF(BK131+ER132&lt;=-10,-10,BK131+ER132)))</f>
        <v/>
      </c>
      <c r="BL132" s="80" t="str">
        <f t="shared" si="134"/>
        <v/>
      </c>
      <c r="BM132" s="70" t="str">
        <f t="shared" si="135"/>
        <v/>
      </c>
      <c r="BN132" s="81" t="str">
        <f>IF(M132="","",IF(BN131+ES132&gt;=10,10,IF(BN131+ES132&lt;=-10,-10,BN131+ES132)))</f>
        <v/>
      </c>
      <c r="BO132" s="80" t="str">
        <f t="shared" si="136"/>
        <v/>
      </c>
      <c r="BP132" s="70" t="str">
        <f t="shared" si="137"/>
        <v/>
      </c>
      <c r="BQ132" s="81" t="str">
        <f>IF(M132="","",IF(BQ131+ET132&gt;=10,10,IF(BQ131+ET132&lt;=-10,-10,BQ131+ET132)))</f>
        <v/>
      </c>
      <c r="BR132" s="80" t="str">
        <f t="shared" si="138"/>
        <v/>
      </c>
      <c r="BS132" s="70" t="str">
        <f t="shared" si="139"/>
        <v/>
      </c>
      <c r="BT132" s="81" t="str">
        <f>IF(M132="","",IF(BT131+EU132&gt;=10,10,IF(BT131+EU132&lt;=-10,-10,BT131+EU132)))</f>
        <v/>
      </c>
      <c r="BU132" s="80" t="str">
        <f t="shared" si="140"/>
        <v/>
      </c>
      <c r="BV132" s="70" t="str">
        <f t="shared" si="141"/>
        <v/>
      </c>
      <c r="BW132" s="81" t="str">
        <f>IF(M132="","",IF(BW131+EV132&gt;=10,10,IF(BW131+EV132&lt;=-10,-10,BW131+EV132)))</f>
        <v/>
      </c>
      <c r="BX132" s="70">
        <f t="shared" si="142"/>
        <v>0</v>
      </c>
      <c r="BY132" s="70">
        <f t="shared" si="143"/>
        <v>0</v>
      </c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DW132" s="1" t="str">
        <f>IF(M131="","",IF(DQ132="B",IF(M131="P",FQ132,""),IF(M130="B",FQ132,"")))</f>
        <v/>
      </c>
      <c r="DX132" s="1" t="str">
        <f>IF(M131="","",IF(DQ132="B",IF(M131="B",FQ132,""),IF(M130="P",FQ132,"")))</f>
        <v/>
      </c>
      <c r="DY132" s="1" t="str">
        <f>IF(M131="","",IF(DR132="C",IF(M131="B",FS132,""),IF(M130="B",FS132,"")))</f>
        <v/>
      </c>
      <c r="DZ132" s="1" t="str">
        <f>IF(M131="","",IF(DR132="C",IF(M131="P",FS132,""),IF(M130="P",FS132,"")))</f>
        <v/>
      </c>
      <c r="EA132" s="1" t="str">
        <f>IF(M131="","",IF(AND(DW132="L5",DZ132="L5",FG132=""),"L0",FF132))</f>
        <v/>
      </c>
      <c r="EB132" s="1" t="str">
        <f>IF(M131="","",IF(AND(DX132="L5",DZ132="L5",FF132=""),"L0",FG132))</f>
        <v/>
      </c>
      <c r="EC132" s="1">
        <f>IF(D132="",0,IF(OR(D132="B",D132="XB"),1,INT(RIGHT(D132))))+IF(I132="",0,IF(OR(I132="B",I132="XB"),1,INT(RIGHT(I132))))+IF(P132="",0,IF(OR(P132="B",P132="XB"),1,INT(RIGHT(P132))))</f>
        <v>0</v>
      </c>
      <c r="ED132" s="1">
        <f>IF(E132="",0,IF(OR(E132="B",E132="XB"),1,INT(RIGHT(E132))))+IF(J132="",0,IF(OR(J132="B",J132="XB"),1,INT(RIGHT(J132))))+IF(Q132="",0,IF(OR(Q132="B",Q132="XB"),1,INT(RIGHT(Q132))))</f>
        <v>0</v>
      </c>
      <c r="EX132" s="1" t="str">
        <f>IF(OR(F128&amp;F129&amp;F130="WLW",F129&amp;F130="WW"),"Y","N")</f>
        <v>N</v>
      </c>
      <c r="EY132" s="1" t="str">
        <f>IF(OR(K128&amp;K129&amp;K130="WLW",K129&amp;K130="WW"),"Y","N")</f>
        <v>N</v>
      </c>
      <c r="EZ132" s="1" t="str">
        <f>IF(OR(R128&amp;R129&amp;R130="WLW",R129&amp;R130="WW"),"Y","N")</f>
        <v>N</v>
      </c>
      <c r="FB132" s="14" t="str">
        <f ca="1">IF(FB131="Y","N",IF(M131="","",(IF(AND(F131&amp;F132="WW",OR(EW131&amp;EW132="SC",EW131&amp;EW132="CC")),"Y",IF(AND(F130&amp;F131&amp;F132="WLW",FQ132&lt;&gt;"B",OR(EW130&amp;EW131&amp;EW132="SCC",EW130&amp;EW131&amp;EW132="CCC")),"Y","N")))))</f>
        <v/>
      </c>
      <c r="FC132" s="1" t="str">
        <f ca="1">IF(FC131="Y","N",IF(M131="","",IF(AND(K131&amp;K132="WW",OR(EW131&amp;EW132="SC",EW131&amp;EW132="CC")),"Y",IF(AND(K130&amp;K131&amp;K132="WLW",FS132&lt;&gt;"B",OR(EW130&amp;EW131&amp;EW132="SCC",EW130&amp;EW131&amp;EW132="CCC")),"Y","N"))))</f>
        <v/>
      </c>
      <c r="FD132" s="1" t="str">
        <f ca="1">IF(FD131="Y","N",IF(M131="","",IF(AND(R131&amp;R132="WW",OR(EW131&amp;EW132="SC",EW131&amp;EW132="CC")),"Y",IF(AND(R130&amp;R131&amp;R132="WLW",FU132&lt;&gt;"B",OR(EW130&amp;EW131&amp;EW132="SCC",EW130&amp;EW131&amp;EW132="CCC")),"Y","N"))))</f>
        <v/>
      </c>
      <c r="GA132" s="1">
        <f>General!A130</f>
        <v>0</v>
      </c>
      <c r="GB132" s="1">
        <f>General!B130</f>
        <v>0</v>
      </c>
      <c r="GC132" s="1">
        <f>General!C130</f>
        <v>0</v>
      </c>
      <c r="GD132" s="1">
        <f>General!D130</f>
        <v>0</v>
      </c>
      <c r="GF132" s="1" t="str">
        <f>General!F130</f>
        <v>LLLLLWW</v>
      </c>
      <c r="GG132" s="1">
        <f>General!G130</f>
        <v>3</v>
      </c>
    </row>
    <row r="133" spans="23:189">
      <c r="W133" s="80" t="str" cm="1">
        <f t="array" aca="1" ref="W133" ca="1">IF(M132="","",INDIRECT(CZ133&amp; CR133))</f>
        <v/>
      </c>
      <c r="X133" s="72" t="str" cm="1">
        <f t="array" aca="1" ref="X133" ca="1">IF(M132="","",INDIRECT(VLOOKUP(CZ133,General!R:T,3,FALSE) &amp; CR133))</f>
        <v/>
      </c>
      <c r="AE133" s="80" t="str">
        <f>IF(M132="","",FO133)</f>
        <v/>
      </c>
      <c r="AG133" s="81" t="str">
        <f>IF(M133="","",IF(AG132+EH133&gt;=10,10,IF(AG132+EH133&lt;=-10,-10,AG132+EH133)))</f>
        <v/>
      </c>
      <c r="AJ133" s="81" t="str">
        <f>IF(M133="","",IF(AJ132+EI133&gt;=10,10,IF(AJ132+EI133&lt;=-10,-10,AJ132+EI133)))</f>
        <v/>
      </c>
      <c r="AK133" s="80"/>
      <c r="AN133" s="80" t="str">
        <f t="shared" si="118"/>
        <v/>
      </c>
      <c r="AP133" s="81" t="str">
        <f>IF(M133="","",IF(AP132+EK133&gt;=10,10,IF(AP132+EK133&lt;=-10,-10,AP132+EK133)))</f>
        <v/>
      </c>
      <c r="AU133" s="70" t="str">
        <f t="shared" si="181"/>
        <v/>
      </c>
      <c r="AV133" s="81" t="str">
        <f>IF(M133="","",IF(AV132+EM133&gt;=10,10,IF(AV132+EM133&lt;=-10,-10,AV132+EM133)))</f>
        <v/>
      </c>
      <c r="AX133" s="70" t="str">
        <f t="shared" si="125"/>
        <v/>
      </c>
      <c r="AY133" s="81" t="str">
        <f>IF(M133="","",IF(AY132+EN133&gt;=10,10,IF(AY132+EN133&lt;=-10,-10,AY132+EN133)))</f>
        <v/>
      </c>
      <c r="BE133" s="81" t="str">
        <f>IF(M133="","",IF(BE132+EP133&gt;=10,10,IF(BE132+EP133&lt;=-10,-10,BE132+EP133)))</f>
        <v/>
      </c>
      <c r="BF133" s="80" t="str">
        <f t="shared" si="130"/>
        <v/>
      </c>
      <c r="BH133" s="81" t="str">
        <f>IF(M133="","",IF(BH132+EQ133&gt;=10,10,IF(BH132+EQ133&lt;=-10,-10,BH132+EQ133)))</f>
        <v/>
      </c>
      <c r="BI133" s="80" t="str">
        <f t="shared" si="132"/>
        <v/>
      </c>
      <c r="BK133" s="81" t="str">
        <f>IF(M133="","",IF(BK132+ER133&gt;=10,10,IF(BK132+ER133&lt;=-10,-10,BK132+ER133)))</f>
        <v/>
      </c>
      <c r="BL133" s="80" t="str">
        <f t="shared" si="134"/>
        <v/>
      </c>
      <c r="BM133" s="70" t="str">
        <f t="shared" si="135"/>
        <v/>
      </c>
      <c r="BN133" s="81" t="str">
        <f>IF(M133="","",IF(BN132+ES133&gt;=10,10,IF(BN132+ES133&lt;=-10,-10,BN132+ES133)))</f>
        <v/>
      </c>
      <c r="BO133" s="80" t="str">
        <f t="shared" si="136"/>
        <v/>
      </c>
      <c r="BP133" s="70" t="str">
        <f t="shared" si="137"/>
        <v/>
      </c>
      <c r="BQ133" s="81" t="str">
        <f>IF(M133="","",IF(BQ132+ET133&gt;=10,10,IF(BQ132+ET133&lt;=-10,-10,BQ132+ET133)))</f>
        <v/>
      </c>
      <c r="BR133" s="80" t="str">
        <f t="shared" si="138"/>
        <v/>
      </c>
      <c r="BS133" s="70" t="str">
        <f t="shared" si="139"/>
        <v/>
      </c>
      <c r="BT133" s="81" t="str">
        <f>IF(M133="","",IF(BT132+EU133&gt;=10,10,IF(BT132+EU133&lt;=-10,-10,BT132+EU133)))</f>
        <v/>
      </c>
      <c r="BU133" s="80" t="str">
        <f t="shared" si="140"/>
        <v/>
      </c>
      <c r="BV133" s="70" t="str">
        <f t="shared" si="141"/>
        <v/>
      </c>
      <c r="BW133" s="81" t="str">
        <f>IF(M133="","",IF(BW132+EV133&gt;=10,10,IF(BW132+EV133&lt;=-10,-10,BW132+EV133)))</f>
        <v/>
      </c>
      <c r="BX133" s="70">
        <f t="shared" si="142"/>
        <v>0</v>
      </c>
      <c r="BY133" s="70">
        <f t="shared" si="143"/>
        <v>0</v>
      </c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DW133" s="1" t="str">
        <f>IF(M132="","",IF(DQ133="B",IF(M132="P",FQ133,""),IF(M131="B",FQ133,"")))</f>
        <v/>
      </c>
      <c r="DX133" s="1" t="str">
        <f>IF(M132="","",IF(DQ133="B",IF(M132="B",FQ133,""),IF(M131="P",FQ133,"")))</f>
        <v/>
      </c>
      <c r="DY133" s="1" t="str">
        <f>IF(M132="","",IF(DR133="C",IF(M132="B",FS133,""),IF(M131="B",FS133,"")))</f>
        <v/>
      </c>
      <c r="DZ133" s="1" t="str">
        <f>IF(M132="","",IF(DR133="C",IF(M132="P",FS133,""),IF(M131="P",FS133,"")))</f>
        <v/>
      </c>
      <c r="EA133" s="1" t="str">
        <f>IF(M132="","",IF(AND(DW133="L5",DZ133="L5",FG133=""),"L0",FF133))</f>
        <v/>
      </c>
      <c r="EB133" s="1" t="str">
        <f>IF(M132="","",IF(AND(DX133="L5",DZ133="L5",FF133=""),"L0",FG133))</f>
        <v/>
      </c>
      <c r="EC133" s="1">
        <f>IF(D133="",0,IF(OR(D133="B",D133="XB"),1,INT(RIGHT(D133))))+IF(I133="",0,IF(OR(I133="B",I133="XB"),1,INT(RIGHT(I133))))+IF(P133="",0,IF(OR(P133="B",P133="XB"),1,INT(RIGHT(P133))))</f>
        <v>0</v>
      </c>
      <c r="ED133" s="1">
        <f>IF(E133="",0,IF(OR(E133="B",E133="XB"),1,INT(RIGHT(E133))))+IF(J133="",0,IF(OR(J133="B",J133="XB"),1,INT(RIGHT(J133))))+IF(Q133="",0,IF(OR(Q133="B",Q133="XB"),1,INT(RIGHT(Q133))))</f>
        <v>0</v>
      </c>
      <c r="EX133" s="1" t="str">
        <f>IF(OR(F129&amp;F130&amp;F131="WLW",F130&amp;F131="WW"),"Y","N")</f>
        <v>N</v>
      </c>
      <c r="EY133" s="1" t="str">
        <f>IF(OR(K129&amp;K130&amp;K131="WLW",K130&amp;K131="WW"),"Y","N")</f>
        <v>N</v>
      </c>
      <c r="EZ133" s="1" t="str">
        <f>IF(OR(R129&amp;R130&amp;R131="WLW",R130&amp;R131="WW"),"Y","N")</f>
        <v>N</v>
      </c>
      <c r="FB133" s="14" t="str">
        <f ca="1">IF(FB132="Y","N",IF(M132="","",(IF(AND(F132&amp;F133="WW",OR(EW132&amp;EW133="SC",EW132&amp;EW133="CC")),"Y",IF(AND(F131&amp;F132&amp;F133="WLW",FQ133&lt;&gt;"B",OR(EW131&amp;EW132&amp;EW133="SCC",EW131&amp;EW132&amp;EW133="CCC")),"Y","N")))))</f>
        <v/>
      </c>
      <c r="FC133" s="1" t="str">
        <f ca="1">IF(FC132="Y","N",IF(M132="","",IF(AND(K132&amp;K133="WW",OR(EW132&amp;EW133="SC",EW132&amp;EW133="CC")),"Y",IF(AND(K131&amp;K132&amp;K133="WLW",FS133&lt;&gt;"B",OR(EW131&amp;EW132&amp;EW133="SCC",EW131&amp;EW132&amp;EW133="CCC")),"Y","N"))))</f>
        <v/>
      </c>
      <c r="FD133" s="1" t="str">
        <f ca="1">IF(FD132="Y","N",IF(M132="","",IF(AND(R132&amp;R133="WW",OR(EW132&amp;EW133="SC",EW132&amp;EW133="CC")),"Y",IF(AND(R131&amp;R132&amp;R133="WLW",FU133&lt;&gt;"B",OR(EW131&amp;EW132&amp;EW133="SCC",EW131&amp;EW132&amp;EW133="CCC")),"Y","N"))))</f>
        <v/>
      </c>
      <c r="GA133" s="1">
        <f>General!A131</f>
        <v>0</v>
      </c>
      <c r="GB133" s="1">
        <f>General!B131</f>
        <v>0</v>
      </c>
      <c r="GC133" s="1">
        <f>General!C131</f>
        <v>0</v>
      </c>
      <c r="GD133" s="1">
        <f>General!D131</f>
        <v>0</v>
      </c>
      <c r="GF133" s="1" t="str">
        <f>General!F131</f>
        <v>LLLLWLL</v>
      </c>
      <c r="GG133" s="1">
        <f>General!G131</f>
        <v>-3</v>
      </c>
    </row>
    <row r="134" spans="23:189">
      <c r="W134" s="80" t="str" cm="1">
        <f t="array" aca="1" ref="W134" ca="1">IF(M133="","",INDIRECT(CZ134&amp; CR134))</f>
        <v/>
      </c>
      <c r="X134" s="72" t="str" cm="1">
        <f t="array" aca="1" ref="X134" ca="1">IF(M133="","",INDIRECT(VLOOKUP(CZ134,General!R:T,3,FALSE) &amp; CR134))</f>
        <v/>
      </c>
      <c r="AE134" s="80" t="str">
        <f>IF(M133="","",FO134)</f>
        <v/>
      </c>
      <c r="AG134" s="81" t="str">
        <f>IF(M134="","",IF(AG133+EH134&gt;=10,10,IF(AG133+EH134&lt;=-10,-10,AG133+EH134)))</f>
        <v/>
      </c>
      <c r="AK134" s="80"/>
      <c r="AN134" s="80" t="str">
        <f t="shared" si="118"/>
        <v/>
      </c>
      <c r="AP134" s="81" t="str">
        <f>IF(M134="","",IF(AP133+EK134&gt;=10,10,IF(AP133+EK134&lt;=-10,-10,AP133+EK134)))</f>
        <v/>
      </c>
      <c r="AU134" s="70" t="str">
        <f t="shared" si="181"/>
        <v/>
      </c>
      <c r="AV134" s="81" t="str">
        <f>IF(M134="","",IF(AV133+EM134&gt;=10,10,IF(AV133+EM134&lt;=-10,-10,AV133+EM134)))</f>
        <v/>
      </c>
      <c r="AX134" s="70" t="str">
        <f t="shared" si="125"/>
        <v/>
      </c>
      <c r="AY134" s="81" t="str">
        <f>IF(M134="","",IF(AY133+EN134&gt;=10,10,IF(AY133+EN134&lt;=-10,-10,AY133+EN134)))</f>
        <v/>
      </c>
      <c r="BE134" s="81" t="str">
        <f>IF(M134="","",IF(BE133+EP134&gt;=10,10,IF(BE133+EP134&lt;=-10,-10,BE133+EP134)))</f>
        <v/>
      </c>
      <c r="BF134" s="80" t="str">
        <f t="shared" si="130"/>
        <v/>
      </c>
      <c r="BH134" s="81" t="str">
        <f>IF(M134="","",IF(BH133+EQ134&gt;=10,10,IF(BH133+EQ134&lt;=-10,-10,BH133+EQ134)))</f>
        <v/>
      </c>
      <c r="BI134" s="80" t="str">
        <f t="shared" si="132"/>
        <v/>
      </c>
      <c r="BK134" s="81" t="str">
        <f>IF(M134="","",IF(BK133+ER134&gt;=10,10,IF(BK133+ER134&lt;=-10,-10,BK133+ER134)))</f>
        <v/>
      </c>
      <c r="BL134" s="80" t="str">
        <f t="shared" si="134"/>
        <v/>
      </c>
      <c r="BM134" s="70" t="str">
        <f t="shared" si="135"/>
        <v/>
      </c>
      <c r="BN134" s="81" t="str">
        <f>IF(M134="","",IF(BN133+ES134&gt;=10,10,IF(BN133+ES134&lt;=-10,-10,BN133+ES134)))</f>
        <v/>
      </c>
      <c r="BO134" s="80" t="str">
        <f t="shared" si="136"/>
        <v/>
      </c>
      <c r="BP134" s="70" t="str">
        <f t="shared" si="137"/>
        <v/>
      </c>
      <c r="BQ134" s="81" t="str">
        <f>IF(M134="","",IF(BQ133+ET134&gt;=10,10,IF(BQ133+ET134&lt;=-10,-10,BQ133+ET134)))</f>
        <v/>
      </c>
      <c r="BR134" s="80" t="str">
        <f t="shared" si="138"/>
        <v/>
      </c>
      <c r="BS134" s="70" t="str">
        <f t="shared" si="139"/>
        <v/>
      </c>
      <c r="BT134" s="81" t="str">
        <f>IF(M134="","",IF(BT133+EU134&gt;=10,10,IF(BT133+EU134&lt;=-10,-10,BT133+EU134)))</f>
        <v/>
      </c>
      <c r="BU134" s="80" t="str">
        <f t="shared" si="140"/>
        <v/>
      </c>
      <c r="BV134" s="70" t="str">
        <f t="shared" si="141"/>
        <v/>
      </c>
      <c r="BW134" s="81" t="str">
        <f>IF(M134="","",IF(BW133+EV134&gt;=10,10,IF(BW133+EV134&lt;=-10,-10,BW133+EV134)))</f>
        <v/>
      </c>
      <c r="BX134" s="70">
        <f t="shared" si="142"/>
        <v>0</v>
      </c>
      <c r="BY134" s="70">
        <f t="shared" si="143"/>
        <v>0</v>
      </c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DW134" s="1" t="str">
        <f>IF(M133="","",IF(DQ134="B",IF(M133="P",FQ134,""),IF(M132="B",FQ134,"")))</f>
        <v/>
      </c>
      <c r="DX134" s="1" t="str">
        <f>IF(M133="","",IF(DQ134="B",IF(M133="B",FQ134,""),IF(M132="P",FQ134,"")))</f>
        <v/>
      </c>
      <c r="DY134" s="1" t="str">
        <f>IF(M133="","",IF(DR134="C",IF(M133="B",FS134,""),IF(M132="B",FS134,"")))</f>
        <v/>
      </c>
      <c r="DZ134" s="1" t="str">
        <f>IF(M133="","",IF(DR134="C",IF(M133="P",FS134,""),IF(M132="P",FS134,"")))</f>
        <v/>
      </c>
      <c r="EA134" s="1" t="str">
        <f>IF(M133="","",IF(AND(DW134="L5",DZ134="L5",FG134=""),"L0",FF134))</f>
        <v/>
      </c>
      <c r="EB134" s="1" t="str">
        <f>IF(M133="","",IF(AND(DX134="L5",DZ134="L5",FF134=""),"L0",FG134))</f>
        <v/>
      </c>
      <c r="EC134" s="1">
        <f>IF(D134="",0,IF(OR(D134="B",D134="XB"),1,INT(RIGHT(D134))))+IF(I134="",0,IF(OR(I134="B",I134="XB"),1,INT(RIGHT(I134))))+IF(P134="",0,IF(OR(P134="B",P134="XB"),1,INT(RIGHT(P134))))</f>
        <v>0</v>
      </c>
      <c r="ED134" s="1">
        <f>IF(E134="",0,IF(OR(E134="B",E134="XB"),1,INT(RIGHT(E134))))+IF(J134="",0,IF(OR(J134="B",J134="XB"),1,INT(RIGHT(J134))))+IF(Q134="",0,IF(OR(Q134="B",Q134="XB"),1,INT(RIGHT(Q134))))</f>
        <v>0</v>
      </c>
      <c r="EX134" s="1" t="str">
        <f>IF(OR(F130&amp;F131&amp;F132="WLW",F131&amp;F132="WW"),"Y","N")</f>
        <v>N</v>
      </c>
      <c r="EY134" s="1" t="str">
        <f>IF(OR(K130&amp;K131&amp;K132="WLW",K131&amp;K132="WW"),"Y","N")</f>
        <v>N</v>
      </c>
      <c r="EZ134" s="1" t="str">
        <f>IF(OR(R130&amp;R131&amp;R132="WLW",R131&amp;R132="WW"),"Y","N")</f>
        <v>N</v>
      </c>
      <c r="FB134" s="14" t="str">
        <f ca="1">IF(FB133="Y","N",IF(M133="","",(IF(AND(F133&amp;F134="WW",OR(EW133&amp;EW134="SC",EW133&amp;EW134="CC")),"Y",IF(AND(F132&amp;F133&amp;F134="WLW",FQ134&lt;&gt;"B",OR(EW132&amp;EW133&amp;EW134="SCC",EW132&amp;EW133&amp;EW134="CCC")),"Y","N")))))</f>
        <v/>
      </c>
      <c r="FC134" s="1" t="str">
        <f ca="1">IF(FC133="Y","N",IF(M133="","",IF(AND(K133&amp;K134="WW",OR(EW133&amp;EW134="SC",EW133&amp;EW134="CC")),"Y",IF(AND(K132&amp;K133&amp;K134="WLW",FS134&lt;&gt;"B",OR(EW132&amp;EW133&amp;EW134="SCC",EW132&amp;EW133&amp;EW134="CCC")),"Y","N"))))</f>
        <v/>
      </c>
      <c r="FD134" s="1" t="str">
        <f ca="1">IF(FD133="Y","N",IF(M133="","",IF(AND(R133&amp;R134="WW",OR(EW133&amp;EW134="SC",EW133&amp;EW134="CC")),"Y",IF(AND(R132&amp;R133&amp;R134="WLW",FU134&lt;&gt;"B",OR(EW132&amp;EW133&amp;EW134="SCC",EW132&amp;EW133&amp;EW134="CCC")),"Y","N"))))</f>
        <v/>
      </c>
      <c r="GA134" s="1">
        <f>General!A132</f>
        <v>0</v>
      </c>
      <c r="GB134" s="1">
        <f>General!B132</f>
        <v>0</v>
      </c>
      <c r="GC134" s="1">
        <f>General!C132</f>
        <v>0</v>
      </c>
      <c r="GD134" s="1">
        <f>General!D132</f>
        <v>0</v>
      </c>
      <c r="GF134" s="1" t="str">
        <f>General!F132</f>
        <v>LLLLWLW</v>
      </c>
      <c r="GG134" s="1">
        <f>General!G132</f>
        <v>1</v>
      </c>
    </row>
    <row r="135" spans="23:189">
      <c r="W135" s="80" t="str" cm="1">
        <f t="array" aca="1" ref="W135" ca="1">IF(M134="","",INDIRECT(CZ135&amp; CR135))</f>
        <v/>
      </c>
      <c r="X135" s="72" t="str" cm="1">
        <f t="array" aca="1" ref="X135" ca="1">IF(M134="","",INDIRECT(VLOOKUP(CZ135,General!R:T,3,FALSE) &amp; CR135))</f>
        <v/>
      </c>
      <c r="AE135" s="80" t="str">
        <f>IF(M134="","",FO135)</f>
        <v/>
      </c>
      <c r="AG135" s="81" t="str">
        <f>IF(M135="","",IF(AG134+EH135&gt;=10,10,IF(AG134+EH135&lt;=-10,-10,AG134+EH135)))</f>
        <v/>
      </c>
      <c r="AK135" s="80"/>
      <c r="AN135" s="80" t="str">
        <f t="shared" si="118"/>
        <v/>
      </c>
      <c r="AP135" s="81" t="str">
        <f>IF(M135="","",IF(AP134+EK135&gt;=10,10,IF(AP134+EK135&lt;=-10,-10,AP134+EK135)))</f>
        <v/>
      </c>
      <c r="AV135" s="81" t="str">
        <f>IF(M135="","",IF(AV134+EM135&gt;=10,10,IF(AV134+EM135&lt;=-10,-10,AV134+EM135)))</f>
        <v/>
      </c>
      <c r="AX135" s="70" t="str">
        <f t="shared" si="125"/>
        <v/>
      </c>
      <c r="AY135" s="81" t="str">
        <f>IF(M135="","",IF(AY134+EN135&gt;=10,10,IF(AY134+EN135&lt;=-10,-10,AY134+EN135)))</f>
        <v/>
      </c>
      <c r="BE135" s="81" t="str">
        <f>IF(M135="","",IF(BE134+EP135&gt;=10,10,IF(BE134+EP135&lt;=-10,-10,BE134+EP135)))</f>
        <v/>
      </c>
      <c r="BF135" s="80" t="str">
        <f t="shared" si="130"/>
        <v/>
      </c>
      <c r="BH135" s="81" t="str">
        <f>IF(M135="","",IF(BH134+EQ135&gt;=10,10,IF(BH134+EQ135&lt;=-10,-10,BH134+EQ135)))</f>
        <v/>
      </c>
      <c r="BI135" s="80" t="str">
        <f t="shared" si="132"/>
        <v/>
      </c>
      <c r="BK135" s="81" t="str">
        <f>IF(M135="","",IF(BK134+ER135&gt;=10,10,IF(BK134+ER135&lt;=-10,-10,BK134+ER135)))</f>
        <v/>
      </c>
      <c r="BL135" s="80" t="str">
        <f t="shared" si="134"/>
        <v/>
      </c>
      <c r="BM135" s="70" t="str">
        <f t="shared" si="135"/>
        <v/>
      </c>
      <c r="BN135" s="81" t="str">
        <f>IF(M135="","",IF(BN134+ES135&gt;=10,10,IF(BN134+ES135&lt;=-10,-10,BN134+ES135)))</f>
        <v/>
      </c>
      <c r="BO135" s="80" t="str">
        <f t="shared" si="136"/>
        <v/>
      </c>
      <c r="BP135" s="70" t="str">
        <f t="shared" si="137"/>
        <v/>
      </c>
      <c r="BQ135" s="81" t="str">
        <f>IF(M135="","",IF(BQ134+ET135&gt;=10,10,IF(BQ134+ET135&lt;=-10,-10,BQ134+ET135)))</f>
        <v/>
      </c>
      <c r="BR135" s="80" t="str">
        <f t="shared" si="138"/>
        <v/>
      </c>
      <c r="BS135" s="70" t="str">
        <f t="shared" si="139"/>
        <v/>
      </c>
      <c r="BT135" s="81" t="str">
        <f>IF(M135="","",IF(BT134+EU135&gt;=10,10,IF(BT134+EU135&lt;=-10,-10,BT134+EU135)))</f>
        <v/>
      </c>
      <c r="BU135" s="80" t="str">
        <f t="shared" si="140"/>
        <v/>
      </c>
      <c r="BV135" s="70" t="str">
        <f t="shared" si="141"/>
        <v/>
      </c>
      <c r="BW135" s="81" t="str">
        <f>IF(M135="","",IF(BW134+EV135&gt;=10,10,IF(BW134+EV135&lt;=-10,-10,BW134+EV135)))</f>
        <v/>
      </c>
      <c r="BX135" s="70">
        <f t="shared" si="142"/>
        <v>0</v>
      </c>
      <c r="BY135" s="70">
        <f t="shared" si="143"/>
        <v>0</v>
      </c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DW135" s="1" t="str">
        <f>IF(M134="","",IF(DQ135="B",IF(M134="P",FQ135,""),IF(M133="B",FQ135,"")))</f>
        <v/>
      </c>
      <c r="DX135" s="1" t="str">
        <f>IF(M134="","",IF(DQ135="B",IF(M134="B",FQ135,""),IF(M133="P",FQ135,"")))</f>
        <v/>
      </c>
      <c r="DY135" s="1" t="str">
        <f>IF(M134="","",IF(DR135="C",IF(M134="B",FS135,""),IF(M133="B",FS135,"")))</f>
        <v/>
      </c>
      <c r="DZ135" s="1" t="str">
        <f>IF(M134="","",IF(DR135="C",IF(M134="P",FS135,""),IF(M133="P",FS135,"")))</f>
        <v/>
      </c>
      <c r="EA135" s="1" t="str">
        <f>IF(M134="","",IF(AND(DW135="L5",DZ135="L5",FG135=""),"L0",FF135))</f>
        <v/>
      </c>
      <c r="EB135" s="1" t="str">
        <f>IF(M134="","",IF(AND(DX135="L5",DZ135="L5",FF135=""),"L0",FG135))</f>
        <v/>
      </c>
      <c r="EC135" s="1">
        <f>IF(D135="",0,IF(OR(D135="B",D135="XB"),1,INT(RIGHT(D135))))+IF(I135="",0,IF(OR(I135="B",I135="XB"),1,INT(RIGHT(I135))))+IF(P135="",0,IF(OR(P135="B",P135="XB"),1,INT(RIGHT(P135))))</f>
        <v>0</v>
      </c>
      <c r="ED135" s="1">
        <f>IF(E135="",0,IF(OR(E135="B",E135="XB"),1,INT(RIGHT(E135))))+IF(J135="",0,IF(OR(J135="B",J135="XB"),1,INT(RIGHT(J135))))+IF(Q135="",0,IF(OR(Q135="B",Q135="XB"),1,INT(RIGHT(Q135))))</f>
        <v>0</v>
      </c>
      <c r="EX135" s="1" t="str">
        <f>IF(OR(F131&amp;F132&amp;F133="WLW",F132&amp;F133="WW"),"Y","N")</f>
        <v>N</v>
      </c>
      <c r="EY135" s="1" t="str">
        <f>IF(OR(K131&amp;K132&amp;K133="WLW",K132&amp;K133="WW"),"Y","N")</f>
        <v>N</v>
      </c>
      <c r="EZ135" s="1" t="str">
        <f>IF(OR(R131&amp;R132&amp;R133="WLW",R132&amp;R133="WW"),"Y","N")</f>
        <v>N</v>
      </c>
      <c r="FB135" s="14" t="str">
        <f ca="1">IF(FB134="Y","N",IF(M134="","",(IF(AND(F134&amp;F135="WW",OR(EW134&amp;EW135="SC",EW134&amp;EW135="CC")),"Y",IF(AND(F133&amp;F134&amp;F135="WLW",FQ135&lt;&gt;"B",OR(EW133&amp;EW134&amp;EW135="SCC",EW133&amp;EW134&amp;EW135="CCC")),"Y","N")))))</f>
        <v/>
      </c>
      <c r="FC135" s="1" t="str">
        <f ca="1">IF(FC134="Y","N",IF(M134="","",IF(AND(K134&amp;K135="WW",OR(EW134&amp;EW135="SC",EW134&amp;EW135="CC")),"Y",IF(AND(K133&amp;K134&amp;K135="WLW",FS135&lt;&gt;"B",OR(EW133&amp;EW134&amp;EW135="SCC",EW133&amp;EW134&amp;EW135="CCC")),"Y","N"))))</f>
        <v/>
      </c>
      <c r="FD135" s="1" t="str">
        <f ca="1">IF(FD134="Y","N",IF(M134="","",IF(AND(R134&amp;R135="WW",OR(EW134&amp;EW135="SC",EW134&amp;EW135="CC")),"Y",IF(AND(R133&amp;R134&amp;R135="WLW",FU135&lt;&gt;"B",OR(EW133&amp;EW134&amp;EW135="SCC",EW133&amp;EW134&amp;EW135="CCC")),"Y","N"))))</f>
        <v/>
      </c>
      <c r="GA135" s="1">
        <f>General!A133</f>
        <v>0</v>
      </c>
      <c r="GB135" s="1">
        <f>General!B133</f>
        <v>0</v>
      </c>
      <c r="GC135" s="1">
        <f>General!C133</f>
        <v>0</v>
      </c>
      <c r="GD135" s="1">
        <f>General!D133</f>
        <v>0</v>
      </c>
      <c r="GF135" s="1" t="str">
        <f>General!F133</f>
        <v>LLLLWWL</v>
      </c>
      <c r="GG135" s="1">
        <f>General!G133</f>
        <v>-1</v>
      </c>
    </row>
    <row r="136" spans="23:189">
      <c r="W136" s="80" t="str" cm="1">
        <f t="array" aca="1" ref="W136" ca="1">IF(M135="","",INDIRECT(CZ136&amp; CR136))</f>
        <v/>
      </c>
      <c r="X136" s="72" t="str" cm="1">
        <f t="array" aca="1" ref="X136" ca="1">IF(M135="","",INDIRECT(VLOOKUP(CZ136,General!R:T,3,FALSE) &amp; CR136))</f>
        <v/>
      </c>
      <c r="AE136" s="80" t="str">
        <f>IF(M135="","",FO136)</f>
        <v/>
      </c>
      <c r="AG136" s="81" t="str">
        <f>IF(M136="","",IF(AG135+EH136&gt;=10,10,IF(AG135+EH136&lt;=-10,-10,AG135+EH136)))</f>
        <v/>
      </c>
      <c r="AK136" s="80"/>
      <c r="AN136" s="80" t="str">
        <f t="shared" si="118"/>
        <v/>
      </c>
      <c r="AP136" s="81" t="str">
        <f>IF(M136="","",IF(AP135+EK136&gt;=10,10,IF(AP135+EK136&lt;=-10,-10,AP135+EK136)))</f>
        <v/>
      </c>
      <c r="AV136" s="81" t="str">
        <f>IF(M136="","",IF(AV135+EM136&gt;=10,10,IF(AV135+EM136&lt;=-10,-10,AV135+EM136)))</f>
        <v/>
      </c>
      <c r="AX136" s="70" t="str">
        <f t="shared" si="125"/>
        <v/>
      </c>
      <c r="AY136" s="81" t="str">
        <f>IF(M136="","",IF(AY135+EN136&gt;=10,10,IF(AY135+EN136&lt;=-10,-10,AY135+EN136)))</f>
        <v/>
      </c>
      <c r="BE136" s="81" t="str">
        <f>IF(M136="","",IF(BE135+EP136&gt;=10,10,IF(BE135+EP136&lt;=-10,-10,BE135+EP136)))</f>
        <v/>
      </c>
      <c r="BF136" s="80" t="str">
        <f t="shared" si="130"/>
        <v/>
      </c>
      <c r="BH136" s="81" t="str">
        <f>IF(M136="","",IF(BH135+EQ136&gt;=10,10,IF(BH135+EQ136&lt;=-10,-10,BH135+EQ136)))</f>
        <v/>
      </c>
      <c r="BI136" s="80" t="str">
        <f t="shared" si="132"/>
        <v/>
      </c>
      <c r="BL136" s="80" t="str">
        <f t="shared" si="134"/>
        <v/>
      </c>
      <c r="BM136" s="70" t="str">
        <f t="shared" si="135"/>
        <v/>
      </c>
      <c r="BN136" s="81" t="str">
        <f>IF(M136="","",IF(BN135+ES136&gt;=10,10,IF(BN135+ES136&lt;=-10,-10,BN135+ES136)))</f>
        <v/>
      </c>
      <c r="BO136" s="80" t="str">
        <f t="shared" si="136"/>
        <v/>
      </c>
      <c r="BP136" s="70" t="str">
        <f t="shared" si="137"/>
        <v/>
      </c>
      <c r="BQ136" s="81" t="str">
        <f>IF(M136="","",IF(BQ135+ET136&gt;=10,10,IF(BQ135+ET136&lt;=-10,-10,BQ135+ET136)))</f>
        <v/>
      </c>
      <c r="BR136" s="80" t="str">
        <f t="shared" si="138"/>
        <v/>
      </c>
      <c r="BS136" s="70" t="str">
        <f t="shared" si="139"/>
        <v/>
      </c>
      <c r="BT136" s="81" t="str">
        <f>IF(M136="","",IF(BT135+EU136&gt;=10,10,IF(BT135+EU136&lt;=-10,-10,BT135+EU136)))</f>
        <v/>
      </c>
      <c r="BU136" s="80" t="str">
        <f t="shared" si="140"/>
        <v/>
      </c>
      <c r="BV136" s="70" t="str">
        <f t="shared" si="141"/>
        <v/>
      </c>
      <c r="BW136" s="81" t="str">
        <f>IF(M136="","",IF(BW135+EV136&gt;=10,10,IF(BW135+EV136&lt;=-10,-10,BW135+EV136)))</f>
        <v/>
      </c>
      <c r="BX136" s="70">
        <f t="shared" si="142"/>
        <v>0</v>
      </c>
      <c r="BY136" s="70">
        <f t="shared" si="143"/>
        <v>0</v>
      </c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DW136" s="1" t="str">
        <f>IF(M135="","",IF(DQ136="B",IF(M135="P",FQ136,""),IF(M134="B",FQ136,"")))</f>
        <v/>
      </c>
      <c r="DX136" s="1" t="str">
        <f>IF(M135="","",IF(DQ136="B",IF(M135="B",FQ136,""),IF(M134="P",FQ136,"")))</f>
        <v/>
      </c>
      <c r="DY136" s="1" t="str">
        <f>IF(M135="","",IF(DR136="C",IF(M135="B",FS136,""),IF(M134="B",FS136,"")))</f>
        <v/>
      </c>
      <c r="DZ136" s="1" t="str">
        <f>IF(M135="","",IF(DR136="C",IF(M135="P",FS136,""),IF(M134="P",FS136,"")))</f>
        <v/>
      </c>
      <c r="EA136" s="1" t="str">
        <f>IF(M135="","",IF(AND(DW136="L5",DZ136="L5",FG136=""),"L0",FF136))</f>
        <v/>
      </c>
      <c r="EB136" s="1" t="str">
        <f>IF(M135="","",IF(AND(DX136="L5",DZ136="L5",FF136=""),"L0",FG136))</f>
        <v/>
      </c>
      <c r="EC136" s="1">
        <f>IF(D136="",0,IF(OR(D136="B",D136="XB"),1,INT(RIGHT(D136))))+IF(I136="",0,IF(OR(I136="B",I136="XB"),1,INT(RIGHT(I136))))+IF(P136="",0,IF(OR(P136="B",P136="XB"),1,INT(RIGHT(P136))))</f>
        <v>0</v>
      </c>
      <c r="ED136" s="1">
        <f>IF(E136="",0,IF(OR(E136="B",E136="XB"),1,INT(RIGHT(E136))))+IF(J136="",0,IF(OR(J136="B",J136="XB"),1,INT(RIGHT(J136))))+IF(Q136="",0,IF(OR(Q136="B",Q136="XB"),1,INT(RIGHT(Q136))))</f>
        <v>0</v>
      </c>
      <c r="EX136" s="1" t="str">
        <f>IF(OR(F132&amp;F133&amp;F134="WLW",F133&amp;F134="WW"),"Y","N")</f>
        <v>N</v>
      </c>
      <c r="EY136" s="1" t="str">
        <f>IF(OR(K132&amp;K133&amp;K134="WLW",K133&amp;K134="WW"),"Y","N")</f>
        <v>N</v>
      </c>
      <c r="EZ136" s="1" t="str">
        <f>IF(OR(R132&amp;R133&amp;R134="WLW",R133&amp;R134="WW"),"Y","N")</f>
        <v>N</v>
      </c>
      <c r="FB136" s="14" t="str">
        <f ca="1">IF(FB135="Y","N",IF(M135="","",(IF(AND(F135&amp;F136="WW",OR(EW135&amp;EW136="SC",EW135&amp;EW136="CC")),"Y",IF(AND(F134&amp;F135&amp;F136="WLW",FQ136&lt;&gt;"B",OR(EW134&amp;EW135&amp;EW136="SCC",EW134&amp;EW135&amp;EW136="CCC")),"Y","N")))))</f>
        <v/>
      </c>
      <c r="FC136" s="1" t="str">
        <f ca="1">IF(FC135="Y","N",IF(M135="","",IF(AND(K135&amp;K136="WW",OR(EW135&amp;EW136="SC",EW135&amp;EW136="CC")),"Y",IF(AND(K134&amp;K135&amp;K136="WLW",FS136&lt;&gt;"B",OR(EW134&amp;EW135&amp;EW136="SCC",EW134&amp;EW135&amp;EW136="CCC")),"Y","N"))))</f>
        <v/>
      </c>
      <c r="FD136" s="1" t="str">
        <f ca="1">IF(FD135="Y","N",IF(M135="","",IF(AND(R135&amp;R136="WW",OR(EW135&amp;EW136="SC",EW135&amp;EW136="CC")),"Y",IF(AND(R134&amp;R135&amp;R136="WLW",FU136&lt;&gt;"B",OR(EW134&amp;EW135&amp;EW136="SCC",EW134&amp;EW135&amp;EW136="CCC")),"Y","N"))))</f>
        <v/>
      </c>
      <c r="GA136" s="1">
        <f>General!A134</f>
        <v>0</v>
      </c>
      <c r="GB136" s="1">
        <f>General!B134</f>
        <v>0</v>
      </c>
      <c r="GC136" s="1">
        <f>General!C134</f>
        <v>0</v>
      </c>
      <c r="GD136" s="1">
        <f>General!D134</f>
        <v>0</v>
      </c>
      <c r="GF136" s="1" t="str">
        <f>General!F134</f>
        <v>LLLLWWW</v>
      </c>
      <c r="GG136" s="1">
        <f>General!G134</f>
        <v>6</v>
      </c>
    </row>
    <row r="137" spans="23:189">
      <c r="W137" s="80" t="str" cm="1">
        <f t="array" aca="1" ref="W137" ca="1">IF(M136="","",INDIRECT(CZ137&amp; CR137))</f>
        <v/>
      </c>
      <c r="X137" s="72" t="str" cm="1">
        <f t="array" aca="1" ref="X137" ca="1">IF(M136="","",INDIRECT(VLOOKUP(CZ137,General!R:T,3,FALSE) &amp; CR137))</f>
        <v/>
      </c>
      <c r="AE137" s="80" t="str">
        <f>IF(M136="","",FO137)</f>
        <v/>
      </c>
      <c r="AG137" s="81" t="str">
        <f>IF(M137="","",IF(AG136+EH137&gt;=10,10,IF(AG136+EH137&lt;=-10,-10,AG136+EH137)))</f>
        <v/>
      </c>
      <c r="AK137" s="80"/>
      <c r="AN137" s="80" t="str">
        <f t="shared" si="118"/>
        <v/>
      </c>
      <c r="AV137" s="81" t="str">
        <f>IF(M137="","",IF(AV136+EM137&gt;=10,10,IF(AV136+EM137&lt;=-10,-10,AV136+EM137)))</f>
        <v/>
      </c>
      <c r="AX137" s="70" t="str">
        <f t="shared" si="125"/>
        <v/>
      </c>
      <c r="AY137" s="81" t="str">
        <f>IF(M137="","",IF(AY136+EN137&gt;=10,10,IF(AY136+EN137&lt;=-10,-10,AY136+EN137)))</f>
        <v/>
      </c>
      <c r="BE137" s="81" t="str">
        <f>IF(M137="","",IF(BE136+EP137&gt;=10,10,IF(BE136+EP137&lt;=-10,-10,BE136+EP137)))</f>
        <v/>
      </c>
      <c r="BF137" s="80" t="str">
        <f t="shared" si="130"/>
        <v/>
      </c>
      <c r="BH137" s="81" t="str">
        <f>IF(M137="","",IF(BH136+EQ137&gt;=10,10,IF(BH136+EQ137&lt;=-10,-10,BH136+EQ137)))</f>
        <v/>
      </c>
      <c r="BI137" s="80" t="str">
        <f t="shared" si="132"/>
        <v/>
      </c>
      <c r="BL137" s="80" t="str">
        <f t="shared" si="134"/>
        <v/>
      </c>
      <c r="BM137" s="70" t="str">
        <f t="shared" si="135"/>
        <v/>
      </c>
      <c r="BN137" s="81" t="str">
        <f>IF(M137="","",IF(BN136+ES137&gt;=10,10,IF(BN136+ES137&lt;=-10,-10,BN136+ES137)))</f>
        <v/>
      </c>
      <c r="BO137" s="80" t="str">
        <f t="shared" si="136"/>
        <v/>
      </c>
      <c r="BP137" s="70" t="str">
        <f t="shared" si="137"/>
        <v/>
      </c>
      <c r="BQ137" s="81" t="str">
        <f>IF(M137="","",IF(BQ136+ET137&gt;=10,10,IF(BQ136+ET137&lt;=-10,-10,BQ136+ET137)))</f>
        <v/>
      </c>
      <c r="BR137" s="80" t="str">
        <f t="shared" si="138"/>
        <v/>
      </c>
      <c r="BS137" s="70" t="str">
        <f t="shared" si="139"/>
        <v/>
      </c>
      <c r="BT137" s="81" t="str">
        <f>IF(M137="","",IF(BT136+EU137&gt;=10,10,IF(BT136+EU137&lt;=-10,-10,BT136+EU137)))</f>
        <v/>
      </c>
      <c r="BU137" s="80" t="str">
        <f t="shared" si="140"/>
        <v/>
      </c>
      <c r="BV137" s="70" t="str">
        <f t="shared" si="141"/>
        <v/>
      </c>
      <c r="BW137" s="81" t="str">
        <f>IF(M137="","",IF(BW136+EV137&gt;=10,10,IF(BW136+EV137&lt;=-10,-10,BW136+EV137)))</f>
        <v/>
      </c>
      <c r="BX137" s="70">
        <f t="shared" si="142"/>
        <v>0</v>
      </c>
      <c r="BY137" s="70">
        <f t="shared" si="143"/>
        <v>0</v>
      </c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DW137" s="1" t="str">
        <f>IF(M136="","",IF(DQ137="B",IF(M136="P",FQ137,""),IF(M135="B",FQ137,"")))</f>
        <v/>
      </c>
      <c r="DX137" s="1" t="str">
        <f>IF(M136="","",IF(DQ137="B",IF(M136="B",FQ137,""),IF(M135="P",FQ137,"")))</f>
        <v/>
      </c>
      <c r="DY137" s="1" t="str">
        <f>IF(M136="","",IF(DR137="C",IF(M136="B",FS137,""),IF(M135="B",FS137,"")))</f>
        <v/>
      </c>
      <c r="DZ137" s="1" t="str">
        <f>IF(M136="","",IF(DR137="C",IF(M136="P",FS137,""),IF(M135="P",FS137,"")))</f>
        <v/>
      </c>
      <c r="EA137" s="1" t="str">
        <f>IF(M136="","",IF(AND(DW137="L5",DZ137="L5",FG137=""),"L0",FF137))</f>
        <v/>
      </c>
      <c r="EB137" s="1" t="str">
        <f>IF(M136="","",IF(AND(DX137="L5",DZ137="L5",FF137=""),"L0",FG137))</f>
        <v/>
      </c>
      <c r="EC137" s="1">
        <f>IF(D137="",0,IF(OR(D137="B",D137="XB"),1,INT(RIGHT(D137))))+IF(I137="",0,IF(OR(I137="B",I137="XB"),1,INT(RIGHT(I137))))+IF(P137="",0,IF(OR(P137="B",P137="XB"),1,INT(RIGHT(P137))))</f>
        <v>0</v>
      </c>
      <c r="ED137" s="1">
        <f>IF(E137="",0,IF(OR(E137="B",E137="XB"),1,INT(RIGHT(E137))))+IF(J137="",0,IF(OR(J137="B",J137="XB"),1,INT(RIGHT(J137))))+IF(Q137="",0,IF(OR(Q137="B",Q137="XB"),1,INT(RIGHT(Q137))))</f>
        <v>0</v>
      </c>
      <c r="EX137" s="1" t="str">
        <f>IF(OR(F133&amp;F134&amp;F135="WLW",F134&amp;F135="WW"),"Y","N")</f>
        <v>N</v>
      </c>
      <c r="EY137" s="1" t="str">
        <f>IF(OR(K133&amp;K134&amp;K135="WLW",K134&amp;K135="WW"),"Y","N")</f>
        <v>N</v>
      </c>
      <c r="EZ137" s="1" t="str">
        <f>IF(OR(R133&amp;R134&amp;R135="WLW",R134&amp;R135="WW"),"Y","N")</f>
        <v>N</v>
      </c>
      <c r="FB137" s="14" t="str">
        <f ca="1">IF(FB136="Y","N",IF(M136="","",(IF(AND(F136&amp;F137="WW",OR(EW136&amp;EW137="SC",EW136&amp;EW137="CC")),"Y",IF(AND(F135&amp;F136&amp;F137="WLW",FQ137&lt;&gt;"B",OR(EW135&amp;EW136&amp;EW137="SCC",EW135&amp;EW136&amp;EW137="CCC")),"Y","N")))))</f>
        <v/>
      </c>
      <c r="FC137" s="1" t="str">
        <f ca="1">IF(FC136="Y","N",IF(M136="","",IF(AND(K136&amp;K137="WW",OR(EW136&amp;EW137="SC",EW136&amp;EW137="CC")),"Y",IF(AND(K135&amp;K136&amp;K137="WLW",FS137&lt;&gt;"B",OR(EW135&amp;EW136&amp;EW137="SCC",EW135&amp;EW136&amp;EW137="CCC")),"Y","N"))))</f>
        <v/>
      </c>
      <c r="FD137" s="1" t="str">
        <f ca="1">IF(FD136="Y","N",IF(M136="","",IF(AND(R136&amp;R137="WW",OR(EW136&amp;EW137="SC",EW136&amp;EW137="CC")),"Y",IF(AND(R135&amp;R136&amp;R137="WLW",FU137&lt;&gt;"B",OR(EW135&amp;EW136&amp;EW137="SCC",EW135&amp;EW136&amp;EW137="CCC")),"Y","N"))))</f>
        <v/>
      </c>
      <c r="GA137" s="1">
        <f>General!A135</f>
        <v>0</v>
      </c>
      <c r="GB137" s="1">
        <f>General!B135</f>
        <v>0</v>
      </c>
      <c r="GC137" s="1">
        <f>General!C135</f>
        <v>0</v>
      </c>
      <c r="GD137" s="1">
        <f>General!D135</f>
        <v>0</v>
      </c>
      <c r="GF137" s="1" t="str">
        <f>General!F135</f>
        <v>LLLWLLL</v>
      </c>
      <c r="GG137" s="1">
        <f>General!G135</f>
        <v>-6</v>
      </c>
    </row>
    <row r="138" spans="23:189">
      <c r="W138" s="80" t="str" cm="1">
        <f t="array" aca="1" ref="W138" ca="1">IF(M137="","",INDIRECT(CZ138&amp; CR138))</f>
        <v/>
      </c>
      <c r="X138" s="72" t="str" cm="1">
        <f t="array" aca="1" ref="X138" ca="1">IF(M137="","",INDIRECT(VLOOKUP(CZ138,General!R:T,3,FALSE) &amp; CR138))</f>
        <v/>
      </c>
      <c r="AE138" s="80" t="str">
        <f>IF(M137="","",FO138)</f>
        <v/>
      </c>
      <c r="AG138" s="81" t="str">
        <f>IF(M138="","",IF(AG137+EH138&gt;=10,10,IF(AG137+EH138&lt;=-10,-10,AG137+EH138)))</f>
        <v/>
      </c>
      <c r="AN138" s="80" t="str">
        <f t="shared" si="118"/>
        <v/>
      </c>
      <c r="AV138" s="81" t="str">
        <f>IF(M138="","",IF(AV137+EM138&gt;=10,10,IF(AV137+EM138&lt;=-10,-10,AV137+EM138)))</f>
        <v/>
      </c>
      <c r="AX138" s="70" t="str">
        <f t="shared" si="125"/>
        <v/>
      </c>
      <c r="AY138" s="81" t="str">
        <f>IF(M138="","",IF(AY137+EN138&gt;=10,10,IF(AY137+EN138&lt;=-10,-10,AY137+EN138)))</f>
        <v/>
      </c>
      <c r="BF138" s="80" t="str">
        <f t="shared" si="130"/>
        <v/>
      </c>
      <c r="BH138" s="81" t="str">
        <f>IF(M138="","",IF(BH137+EQ138&gt;=10,10,IF(BH137+EQ138&lt;=-10,-10,BH137+EQ138)))</f>
        <v/>
      </c>
      <c r="BI138" s="80" t="str">
        <f t="shared" si="132"/>
        <v/>
      </c>
      <c r="BL138" s="80" t="str">
        <f t="shared" si="134"/>
        <v/>
      </c>
      <c r="BM138" s="70" t="str">
        <f t="shared" si="135"/>
        <v/>
      </c>
      <c r="BN138" s="81" t="str">
        <f>IF(M138="","",IF(BN137+ES138&gt;=10,10,IF(BN137+ES138&lt;=-10,-10,BN137+ES138)))</f>
        <v/>
      </c>
      <c r="BO138" s="80" t="str">
        <f t="shared" si="136"/>
        <v/>
      </c>
      <c r="BP138" s="70" t="str">
        <f t="shared" si="137"/>
        <v/>
      </c>
      <c r="BQ138" s="81" t="str">
        <f>IF(M138="","",IF(BQ137+ET138&gt;=10,10,IF(BQ137+ET138&lt;=-10,-10,BQ137+ET138)))</f>
        <v/>
      </c>
      <c r="BR138" s="80" t="str">
        <f t="shared" si="138"/>
        <v/>
      </c>
      <c r="BS138" s="70" t="str">
        <f t="shared" si="139"/>
        <v/>
      </c>
      <c r="BT138" s="81" t="str">
        <f>IF(M138="","",IF(BT137+EU138&gt;=10,10,IF(BT137+EU138&lt;=-10,-10,BT137+EU138)))</f>
        <v/>
      </c>
      <c r="BU138" s="80" t="str">
        <f t="shared" si="140"/>
        <v/>
      </c>
      <c r="BV138" s="70" t="str">
        <f t="shared" si="141"/>
        <v/>
      </c>
      <c r="BW138" s="81" t="str">
        <f>IF(M138="","",IF(BW137+EV138&gt;=10,10,IF(BW137+EV138&lt;=-10,-10,BW137+EV138)))</f>
        <v/>
      </c>
      <c r="BX138" s="70">
        <f t="shared" si="142"/>
        <v>0</v>
      </c>
      <c r="BY138" s="70">
        <f t="shared" si="143"/>
        <v>0</v>
      </c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DW138" s="1" t="str">
        <f>IF(M137="","",IF(DQ138="B",IF(M137="P",FQ138,""),IF(M136="B",FQ138,"")))</f>
        <v/>
      </c>
      <c r="DX138" s="1" t="str">
        <f>IF(M137="","",IF(DQ138="B",IF(M137="B",FQ138,""),IF(M136="P",FQ138,"")))</f>
        <v/>
      </c>
      <c r="DY138" s="1" t="str">
        <f>IF(M137="","",IF(DR138="C",IF(M137="B",FS138,""),IF(M136="B",FS138,"")))</f>
        <v/>
      </c>
      <c r="DZ138" s="1" t="str">
        <f>IF(M137="","",IF(DR138="C",IF(M137="P",FS138,""),IF(M136="P",FS138,"")))</f>
        <v/>
      </c>
      <c r="EA138" s="1" t="str">
        <f>IF(M137="","",IF(AND(DW138="L5",DZ138="L5",FG138=""),"L0",FF138))</f>
        <v/>
      </c>
      <c r="EB138" s="1" t="str">
        <f>IF(M137="","",IF(AND(DX138="L5",DZ138="L5",FF138=""),"L0",FG138))</f>
        <v/>
      </c>
      <c r="EC138" s="1">
        <f>IF(D138="",0,IF(OR(D138="B",D138="XB"),1,INT(RIGHT(D138))))+IF(I138="",0,IF(OR(I138="B",I138="XB"),1,INT(RIGHT(I138))))+IF(P138="",0,IF(OR(P138="B",P138="XB"),1,INT(RIGHT(P138))))</f>
        <v>0</v>
      </c>
      <c r="ED138" s="1">
        <f>IF(E138="",0,IF(OR(E138="B",E138="XB"),1,INT(RIGHT(E138))))+IF(J138="",0,IF(OR(J138="B",J138="XB"),1,INT(RIGHT(J138))))+IF(Q138="",0,IF(OR(Q138="B",Q138="XB"),1,INT(RIGHT(Q138))))</f>
        <v>0</v>
      </c>
      <c r="EX138" s="1" t="str">
        <f>IF(OR(F134&amp;F135&amp;F136="WLW",F135&amp;F136="WW"),"Y","N")</f>
        <v>N</v>
      </c>
      <c r="EY138" s="1" t="str">
        <f>IF(OR(K134&amp;K135&amp;K136="WLW",K135&amp;K136="WW"),"Y","N")</f>
        <v>N</v>
      </c>
      <c r="EZ138" s="1" t="str">
        <f>IF(OR(R134&amp;R135&amp;R136="WLW",R135&amp;R136="WW"),"Y","N")</f>
        <v>N</v>
      </c>
      <c r="FB138" s="14" t="str">
        <f ca="1">IF(FB137="Y","N",IF(M137="","",(IF(AND(F137&amp;F138="WW",OR(EW137&amp;EW138="SC",EW137&amp;EW138="CC")),"Y",IF(AND(F136&amp;F137&amp;F138="WLW",FQ138&lt;&gt;"B",OR(EW136&amp;EW137&amp;EW138="SCC",EW136&amp;EW137&amp;EW138="CCC")),"Y","N")))))</f>
        <v/>
      </c>
      <c r="FC138" s="1" t="str">
        <f ca="1">IF(FC137="Y","N",IF(M137="","",IF(AND(K137&amp;K138="WW",OR(EW137&amp;EW138="SC",EW137&amp;EW138="CC")),"Y",IF(AND(K136&amp;K137&amp;K138="WLW",FS138&lt;&gt;"B",OR(EW136&amp;EW137&amp;EW138="SCC",EW136&amp;EW137&amp;EW138="CCC")),"Y","N"))))</f>
        <v/>
      </c>
      <c r="FD138" s="1" t="str">
        <f ca="1">IF(FD137="Y","N",IF(M137="","",IF(AND(R137&amp;R138="WW",OR(EW137&amp;EW138="SC",EW137&amp;EW138="CC")),"Y",IF(AND(R136&amp;R137&amp;R138="WLW",FU138&lt;&gt;"B",OR(EW136&amp;EW137&amp;EW138="SCC",EW136&amp;EW137&amp;EW138="CCC")),"Y","N"))))</f>
        <v/>
      </c>
      <c r="GA138" s="1">
        <f>General!A136</f>
        <v>0</v>
      </c>
      <c r="GB138" s="1">
        <f>General!B136</f>
        <v>0</v>
      </c>
      <c r="GC138" s="1">
        <f>General!C136</f>
        <v>0</v>
      </c>
      <c r="GD138" s="1">
        <f>General!D136</f>
        <v>0</v>
      </c>
      <c r="GF138" s="1" t="str">
        <f>General!F136</f>
        <v>LLLWLLW</v>
      </c>
      <c r="GG138" s="1">
        <f>General!G136</f>
        <v>1</v>
      </c>
    </row>
    <row r="139" spans="23:189">
      <c r="W139" s="80" t="str" cm="1">
        <f t="array" aca="1" ref="W139" ca="1">IF(M138="","",INDIRECT(CZ139&amp; CR139))</f>
        <v/>
      </c>
      <c r="X139" s="72" t="str" cm="1">
        <f t="array" aca="1" ref="X139" ca="1">IF(M138="","",INDIRECT(VLOOKUP(CZ139,General!R:T,3,FALSE) &amp; CR139))</f>
        <v/>
      </c>
      <c r="AE139" s="80" t="str">
        <f>IF(M138="","",FO139)</f>
        <v/>
      </c>
      <c r="AG139" s="81" t="str">
        <f>IF(M139="","",IF(AG138+EH139&gt;=10,10,IF(AG138+EH139&lt;=-10,-10,AG138+EH139)))</f>
        <v/>
      </c>
      <c r="AN139" s="80" t="str">
        <f t="shared" ref="AN139:AN153" si="182">IF(M138="","",IF(M137="P","P","B"))</f>
        <v/>
      </c>
      <c r="AV139" s="81" t="str">
        <f>IF(M139="","",IF(AV138+EM139&gt;=10,10,IF(AV138+EM139&lt;=-10,-10,AV138+EM139)))</f>
        <v/>
      </c>
      <c r="AX139" s="70" t="str">
        <f t="shared" ref="AX139:AX155" si="183">IF(M139="","",IF(M139=AW139,"Y","N"))</f>
        <v/>
      </c>
      <c r="AY139" s="81" t="str">
        <f>IF(M139="","",IF(AY138+EN139&gt;=10,10,IF(AY138+EN139&lt;=-10,-10,AY138+EN139)))</f>
        <v/>
      </c>
      <c r="BF139" s="80" t="str">
        <f t="shared" ref="BF139:BF165" si="184">IF(M138="","",M136)</f>
        <v/>
      </c>
      <c r="BH139" s="81" t="str">
        <f>IF(M139="","",IF(BH138+EQ139&gt;=10,10,IF(BH138+EQ139&lt;=-10,-10,BH138+EQ139)))</f>
        <v/>
      </c>
      <c r="BI139" s="80" t="str">
        <f t="shared" ref="BI139:BI165" si="185">IF(M138="","",IF(M136="P","B","P"))</f>
        <v/>
      </c>
      <c r="BL139" s="80" t="str">
        <f t="shared" ref="BL139:BL183" si="186">IF(M138="","",M135)</f>
        <v/>
      </c>
      <c r="BM139" s="70" t="str">
        <f t="shared" ref="BM139:BM153" si="187">IF(M139="","",IF(M139=BL139,"Y","N"))</f>
        <v/>
      </c>
      <c r="BN139" s="81" t="str">
        <f>IF(M139="","",IF(BN138+ES139&gt;=10,10,IF(BN138+ES139&lt;=-10,-10,BN138+ES139)))</f>
        <v/>
      </c>
      <c r="BO139" s="80" t="str">
        <f t="shared" ref="BO139:BO183" si="188">IF(M138="","",IF(M135="P","B","P"))</f>
        <v/>
      </c>
      <c r="BP139" s="70" t="str">
        <f t="shared" ref="BP139:BP169" si="189">IF(M139="","",IF(M139=BO139,"Y","N"))</f>
        <v/>
      </c>
      <c r="BQ139" s="81" t="str">
        <f>IF(M139="","",IF(BQ138+ET139&gt;=10,10,IF(BQ138+ET139&lt;=-10,-10,BQ138+ET139)))</f>
        <v/>
      </c>
      <c r="BR139" s="80" t="str">
        <f t="shared" ref="BR139:BR183" si="190">IF(M138="","",M134)</f>
        <v/>
      </c>
      <c r="BS139" s="70" t="str">
        <f t="shared" ref="BS139:BS148" si="191">IF(M139="","",IF(M139=BR139,"Y","N"))</f>
        <v/>
      </c>
      <c r="BT139" s="81" t="str">
        <f>IF(M139="","",IF(BT138+EU139&gt;=10,10,IF(BT138+EU139&lt;=-10,-10,BT138+EU139)))</f>
        <v/>
      </c>
      <c r="BU139" s="80" t="str">
        <f t="shared" ref="BU139:BU193" si="192">IF(M138="","",IF(M134="P","B","P"))</f>
        <v/>
      </c>
      <c r="BV139" s="70" t="str">
        <f t="shared" ref="BV139:BV162" si="193">IF(M139="","",IF(M139=BU139,"Y","N"))</f>
        <v/>
      </c>
      <c r="BW139" s="81" t="str">
        <f>IF(M139="","",IF(BW138+EV139&gt;=10,10,IF(BW138+EV139&lt;=-10,-10,BW138+EV139)))</f>
        <v/>
      </c>
      <c r="BX139" s="70">
        <f t="shared" ref="BX139:BX193" si="194">MAX(AA139,AD139,AG139,AJ139,AM139,AP139,AS139,AV139,AY139,BB139,BE139,BH139,BK139,BN139,BQ139,BT139,BW139)</f>
        <v>0</v>
      </c>
      <c r="BY139" s="70">
        <f t="shared" ref="BY139:BY193" si="195">COUNTIF(CA139:CQ139,BX139)</f>
        <v>0</v>
      </c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DW139" s="1" t="str">
        <f>IF(M138="","",IF(DQ139="B",IF(M138="P",FQ139,""),IF(M137="B",FQ139,"")))</f>
        <v/>
      </c>
      <c r="DX139" s="1" t="str">
        <f>IF(M138="","",IF(DQ139="B",IF(M138="B",FQ139,""),IF(M137="P",FQ139,"")))</f>
        <v/>
      </c>
      <c r="DY139" s="1" t="str">
        <f>IF(M138="","",IF(DR139="C",IF(M138="B",FS139,""),IF(M137="B",FS139,"")))</f>
        <v/>
      </c>
      <c r="DZ139" s="1" t="str">
        <f>IF(M138="","",IF(DR139="C",IF(M138="P",FS139,""),IF(M137="P",FS139,"")))</f>
        <v/>
      </c>
      <c r="EA139" s="1" t="str">
        <f>IF(M138="","",IF(AND(DW139="L5",DZ139="L5",FG139=""),"L0",FF139))</f>
        <v/>
      </c>
      <c r="EB139" s="1" t="str">
        <f>IF(M138="","",IF(AND(DX139="L5",DZ139="L5",FF139=""),"L0",FG139))</f>
        <v/>
      </c>
      <c r="EC139" s="1">
        <f>IF(D139="",0,IF(OR(D139="B",D139="XB"),1,INT(RIGHT(D139))))+IF(I139="",0,IF(OR(I139="B",I139="XB"),1,INT(RIGHT(I139))))+IF(P139="",0,IF(OR(P139="B",P139="XB"),1,INT(RIGHT(P139))))</f>
        <v>0</v>
      </c>
      <c r="ED139" s="1">
        <f>IF(E139="",0,IF(OR(E139="B",E139="XB"),1,INT(RIGHT(E139))))+IF(J139="",0,IF(OR(J139="B",J139="XB"),1,INT(RIGHT(J139))))+IF(Q139="",0,IF(OR(Q139="B",Q139="XB"),1,INT(RIGHT(Q139))))</f>
        <v>0</v>
      </c>
      <c r="EX139" s="1" t="str">
        <f>IF(OR(F135&amp;F136&amp;F137="WLW",F136&amp;F137="WW"),"Y","N")</f>
        <v>N</v>
      </c>
      <c r="EY139" s="1" t="str">
        <f>IF(OR(K135&amp;K136&amp;K137="WLW",K136&amp;K137="WW"),"Y","N")</f>
        <v>N</v>
      </c>
      <c r="EZ139" s="1" t="str">
        <f>IF(OR(R135&amp;R136&amp;R137="WLW",R136&amp;R137="WW"),"Y","N")</f>
        <v>N</v>
      </c>
      <c r="FB139" s="14" t="str">
        <f ca="1">IF(FB138="Y","N",IF(M138="","",(IF(AND(F138&amp;F139="WW",OR(EW138&amp;EW139="SC",EW138&amp;EW139="CC")),"Y",IF(AND(F137&amp;F138&amp;F139="WLW",FQ139&lt;&gt;"B",OR(EW137&amp;EW138&amp;EW139="SCC",EW137&amp;EW138&amp;EW139="CCC")),"Y","N")))))</f>
        <v/>
      </c>
      <c r="FC139" s="1" t="str">
        <f ca="1">IF(FC138="Y","N",IF(M138="","",IF(AND(K138&amp;K139="WW",OR(EW138&amp;EW139="SC",EW138&amp;EW139="CC")),"Y",IF(AND(K137&amp;K138&amp;K139="WLW",FS139&lt;&gt;"B",OR(EW137&amp;EW138&amp;EW139="SCC",EW137&amp;EW138&amp;EW139="CCC")),"Y","N"))))</f>
        <v/>
      </c>
      <c r="FD139" s="1" t="str">
        <f ca="1">IF(FD138="Y","N",IF(M138="","",IF(AND(R138&amp;R139="WW",OR(EW138&amp;EW139="SC",EW138&amp;EW139="CC")),"Y",IF(AND(R137&amp;R138&amp;R139="WLW",FU139&lt;&gt;"B",OR(EW137&amp;EW138&amp;EW139="SCC",EW137&amp;EW138&amp;EW139="CCC")),"Y","N"))))</f>
        <v/>
      </c>
      <c r="GA139" s="1">
        <f>General!A137</f>
        <v>0</v>
      </c>
      <c r="GB139" s="1">
        <f>General!B137</f>
        <v>0</v>
      </c>
      <c r="GC139" s="1">
        <f>General!C137</f>
        <v>0</v>
      </c>
      <c r="GD139" s="1">
        <f>General!D137</f>
        <v>0</v>
      </c>
      <c r="GF139" s="1" t="str">
        <f>General!F137</f>
        <v>LLLWLWL</v>
      </c>
      <c r="GG139" s="1">
        <f>General!G137</f>
        <v>-1</v>
      </c>
    </row>
    <row r="140" spans="23:189">
      <c r="W140" s="80" t="str" cm="1">
        <f t="array" aca="1" ref="W140" ca="1">IF(M139="","",INDIRECT(CZ140&amp; CR140))</f>
        <v/>
      </c>
      <c r="X140" s="72" t="str" cm="1">
        <f t="array" aca="1" ref="X140" ca="1">IF(M139="","",INDIRECT(VLOOKUP(CZ140,General!R:T,3,FALSE) &amp; CR140))</f>
        <v/>
      </c>
      <c r="AE140" s="80" t="str">
        <f>IF(M139="","",FO140)</f>
        <v/>
      </c>
      <c r="AG140" s="81" t="str">
        <f>IF(M140="","",IF(AG139+EH140&gt;=10,10,IF(AG139+EH140&lt;=-10,-10,AG139+EH140)))</f>
        <v/>
      </c>
      <c r="AN140" s="80" t="str">
        <f t="shared" si="182"/>
        <v/>
      </c>
      <c r="AX140" s="70" t="str">
        <f t="shared" si="183"/>
        <v/>
      </c>
      <c r="AY140" s="81" t="str">
        <f>IF(M140="","",IF(AY139+EN140&gt;=10,10,IF(AY139+EN140&lt;=-10,-10,AY139+EN140)))</f>
        <v/>
      </c>
      <c r="BF140" s="80" t="str">
        <f t="shared" si="184"/>
        <v/>
      </c>
      <c r="BH140" s="81" t="str">
        <f>IF(M140="","",IF(BH139+EQ140&gt;=10,10,IF(BH139+EQ140&lt;=-10,-10,BH139+EQ140)))</f>
        <v/>
      </c>
      <c r="BI140" s="80" t="str">
        <f t="shared" si="185"/>
        <v/>
      </c>
      <c r="BL140" s="80" t="str">
        <f t="shared" si="186"/>
        <v/>
      </c>
      <c r="BM140" s="70" t="str">
        <f t="shared" si="187"/>
        <v/>
      </c>
      <c r="BN140" s="81" t="str">
        <f>IF(M140="","",IF(BN139+ES140&gt;=10,10,IF(BN139+ES140&lt;=-10,-10,BN139+ES140)))</f>
        <v/>
      </c>
      <c r="BO140" s="80" t="str">
        <f t="shared" si="188"/>
        <v/>
      </c>
      <c r="BP140" s="70" t="str">
        <f t="shared" si="189"/>
        <v/>
      </c>
      <c r="BQ140" s="81" t="str">
        <f>IF(M140="","",IF(BQ139+ET140&gt;=10,10,IF(BQ139+ET140&lt;=-10,-10,BQ139+ET140)))</f>
        <v/>
      </c>
      <c r="BR140" s="80" t="str">
        <f t="shared" si="190"/>
        <v/>
      </c>
      <c r="BS140" s="70" t="str">
        <f t="shared" si="191"/>
        <v/>
      </c>
      <c r="BT140" s="81" t="str">
        <f>IF(M140="","",IF(BT139+EU140&gt;=10,10,IF(BT139+EU140&lt;=-10,-10,BT139+EU140)))</f>
        <v/>
      </c>
      <c r="BU140" s="80" t="str">
        <f t="shared" si="192"/>
        <v/>
      </c>
      <c r="BV140" s="70" t="str">
        <f t="shared" si="193"/>
        <v/>
      </c>
      <c r="BW140" s="81" t="str">
        <f>IF(M140="","",IF(BW139+EV140&gt;=10,10,IF(BW139+EV140&lt;=-10,-10,BW139+EV140)))</f>
        <v/>
      </c>
      <c r="BX140" s="70">
        <f t="shared" si="194"/>
        <v>0</v>
      </c>
      <c r="BY140" s="70">
        <f t="shared" si="195"/>
        <v>0</v>
      </c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DW140" s="1" t="str">
        <f>IF(M139="","",IF(DQ140="B",IF(M139="P",FQ140,""),IF(M138="B",FQ140,"")))</f>
        <v/>
      </c>
      <c r="DX140" s="1" t="str">
        <f>IF(M139="","",IF(DQ140="B",IF(M139="B",FQ140,""),IF(M138="P",FQ140,"")))</f>
        <v/>
      </c>
      <c r="DY140" s="1" t="str">
        <f>IF(M139="","",IF(DR140="C",IF(M139="B",FS140,""),IF(M138="B",FS140,"")))</f>
        <v/>
      </c>
      <c r="DZ140" s="1" t="str">
        <f>IF(M139="","",IF(DR140="C",IF(M139="P",FS140,""),IF(M138="P",FS140,"")))</f>
        <v/>
      </c>
      <c r="EA140" s="1" t="str">
        <f>IF(M139="","",IF(AND(DW140="L5",DZ140="L5",FG140=""),"L0",FF140))</f>
        <v/>
      </c>
      <c r="EB140" s="1" t="str">
        <f>IF(M139="","",IF(AND(DX140="L5",DZ140="L5",FF140=""),"L0",FG140))</f>
        <v/>
      </c>
      <c r="EC140" s="1">
        <f>IF(D140="",0,IF(OR(D140="B",D140="XB"),1,INT(RIGHT(D140))))+IF(I140="",0,IF(OR(I140="B",I140="XB"),1,INT(RIGHT(I140))))+IF(P140="",0,IF(OR(P140="B",P140="XB"),1,INT(RIGHT(P140))))</f>
        <v>0</v>
      </c>
      <c r="ED140" s="1">
        <f>IF(E140="",0,IF(OR(E140="B",E140="XB"),1,INT(RIGHT(E140))))+IF(J140="",0,IF(OR(J140="B",J140="XB"),1,INT(RIGHT(J140))))+IF(Q140="",0,IF(OR(Q140="B",Q140="XB"),1,INT(RIGHT(Q140))))</f>
        <v>0</v>
      </c>
      <c r="EX140" s="1" t="str">
        <f>IF(OR(F136&amp;F137&amp;F138="WLW",F137&amp;F138="WW"),"Y","N")</f>
        <v>N</v>
      </c>
      <c r="EY140" s="1" t="str">
        <f>IF(OR(K136&amp;K137&amp;K138="WLW",K137&amp;K138="WW"),"Y","N")</f>
        <v>N</v>
      </c>
      <c r="EZ140" s="1" t="str">
        <f>IF(OR(R136&amp;R137&amp;R138="WLW",R137&amp;R138="WW"),"Y","N")</f>
        <v>N</v>
      </c>
      <c r="FB140" s="14" t="str">
        <f ca="1">IF(FB139="Y","N",IF(M139="","",(IF(AND(F139&amp;F140="WW",OR(EW139&amp;EW140="SC",EW139&amp;EW140="CC")),"Y",IF(AND(F138&amp;F139&amp;F140="WLW",FQ140&lt;&gt;"B",OR(EW138&amp;EW139&amp;EW140="SCC",EW138&amp;EW139&amp;EW140="CCC")),"Y","N")))))</f>
        <v/>
      </c>
      <c r="FC140" s="1" t="str">
        <f ca="1">IF(FC139="Y","N",IF(M139="","",IF(AND(K139&amp;K140="WW",OR(EW139&amp;EW140="SC",EW139&amp;EW140="CC")),"Y",IF(AND(K138&amp;K139&amp;K140="WLW",FS140&lt;&gt;"B",OR(EW138&amp;EW139&amp;EW140="SCC",EW138&amp;EW139&amp;EW140="CCC")),"Y","N"))))</f>
        <v/>
      </c>
      <c r="FD140" s="1" t="str">
        <f ca="1">IF(FD139="Y","N",IF(M139="","",IF(AND(R139&amp;R140="WW",OR(EW139&amp;EW140="SC",EW139&amp;EW140="CC")),"Y",IF(AND(R138&amp;R139&amp;R140="WLW",FU140&lt;&gt;"B",OR(EW138&amp;EW139&amp;EW140="SCC",EW138&amp;EW139&amp;EW140="CCC")),"Y","N"))))</f>
        <v/>
      </c>
      <c r="GA140" s="1">
        <f>General!A138</f>
        <v>0</v>
      </c>
      <c r="GB140" s="1">
        <f>General!B138</f>
        <v>0</v>
      </c>
      <c r="GC140" s="1">
        <f>General!C138</f>
        <v>0</v>
      </c>
      <c r="GD140" s="1">
        <f>General!D138</f>
        <v>0</v>
      </c>
      <c r="GF140" s="1" t="str">
        <f>General!F138</f>
        <v>LLLWLWW</v>
      </c>
      <c r="GG140" s="1">
        <f>General!G138</f>
        <v>3</v>
      </c>
    </row>
    <row r="141" spans="23:189">
      <c r="W141" s="80" t="str" cm="1">
        <f t="array" aca="1" ref="W141" ca="1">IF(M140="","",INDIRECT(CZ141&amp; CR141))</f>
        <v/>
      </c>
      <c r="X141" s="72" t="str" cm="1">
        <f t="array" aca="1" ref="X141" ca="1">IF(M140="","",INDIRECT(VLOOKUP(CZ141,General!R:T,3,FALSE) &amp; CR141))</f>
        <v/>
      </c>
      <c r="AE141" s="80" t="str">
        <f>IF(M140="","",FO141)</f>
        <v/>
      </c>
      <c r="AG141" s="81" t="str">
        <f>IF(M141="","",IF(AG140+EH141&gt;=10,10,IF(AG140+EH141&lt;=-10,-10,AG140+EH141)))</f>
        <v/>
      </c>
      <c r="AN141" s="80" t="str">
        <f t="shared" si="182"/>
        <v/>
      </c>
      <c r="AX141" s="70" t="str">
        <f t="shared" si="183"/>
        <v/>
      </c>
      <c r="AY141" s="81" t="str">
        <f>IF(M141="","",IF(AY140+EN141&gt;=10,10,IF(AY140+EN141&lt;=-10,-10,AY140+EN141)))</f>
        <v/>
      </c>
      <c r="BF141" s="80" t="str">
        <f t="shared" si="184"/>
        <v/>
      </c>
      <c r="BH141" s="81" t="str">
        <f>IF(M141="","",IF(BH140+EQ141&gt;=10,10,IF(BH140+EQ141&lt;=-10,-10,BH140+EQ141)))</f>
        <v/>
      </c>
      <c r="BI141" s="80" t="str">
        <f t="shared" si="185"/>
        <v/>
      </c>
      <c r="BL141" s="80" t="str">
        <f t="shared" si="186"/>
        <v/>
      </c>
      <c r="BM141" s="70" t="str">
        <f t="shared" si="187"/>
        <v/>
      </c>
      <c r="BN141" s="81" t="str">
        <f>IF(M141="","",IF(BN140+ES141&gt;=10,10,IF(BN140+ES141&lt;=-10,-10,BN140+ES141)))</f>
        <v/>
      </c>
      <c r="BO141" s="80" t="str">
        <f t="shared" si="188"/>
        <v/>
      </c>
      <c r="BP141" s="70" t="str">
        <f t="shared" si="189"/>
        <v/>
      </c>
      <c r="BQ141" s="81" t="str">
        <f>IF(M141="","",IF(BQ140+ET141&gt;=10,10,IF(BQ140+ET141&lt;=-10,-10,BQ140+ET141)))</f>
        <v/>
      </c>
      <c r="BR141" s="80" t="str">
        <f t="shared" si="190"/>
        <v/>
      </c>
      <c r="BS141" s="70" t="str">
        <f t="shared" si="191"/>
        <v/>
      </c>
      <c r="BT141" s="81" t="str">
        <f>IF(M141="","",IF(BT140+EU141&gt;=10,10,IF(BT140+EU141&lt;=-10,-10,BT140+EU141)))</f>
        <v/>
      </c>
      <c r="BU141" s="80" t="str">
        <f t="shared" si="192"/>
        <v/>
      </c>
      <c r="BV141" s="70" t="str">
        <f t="shared" si="193"/>
        <v/>
      </c>
      <c r="BW141" s="81" t="str">
        <f>IF(M141="","",IF(BW140+EV141&gt;=10,10,IF(BW140+EV141&lt;=-10,-10,BW140+EV141)))</f>
        <v/>
      </c>
      <c r="BX141" s="70">
        <f t="shared" si="194"/>
        <v>0</v>
      </c>
      <c r="BY141" s="70">
        <f t="shared" si="195"/>
        <v>0</v>
      </c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DW141" s="1" t="str">
        <f>IF(M140="","",IF(DQ141="B",IF(M140="P",FQ141,""),IF(M139="B",FQ141,"")))</f>
        <v/>
      </c>
      <c r="DX141" s="1" t="str">
        <f>IF(M140="","",IF(DQ141="B",IF(M140="B",FQ141,""),IF(M139="P",FQ141,"")))</f>
        <v/>
      </c>
      <c r="DY141" s="1" t="str">
        <f>IF(M140="","",IF(DR141="C",IF(M140="B",FS141,""),IF(M139="B",FS141,"")))</f>
        <v/>
      </c>
      <c r="DZ141" s="1" t="str">
        <f>IF(M140="","",IF(DR141="C",IF(M140="P",FS141,""),IF(M139="P",FS141,"")))</f>
        <v/>
      </c>
      <c r="EA141" s="1" t="str">
        <f>IF(M140="","",IF(AND(DW141="L5",DZ141="L5",FG141=""),"L0",FF141))</f>
        <v/>
      </c>
      <c r="EB141" s="1" t="str">
        <f>IF(M140="","",IF(AND(DX141="L5",DZ141="L5",FF141=""),"L0",FG141))</f>
        <v/>
      </c>
      <c r="EC141" s="1">
        <f>IF(D141="",0,IF(OR(D141="B",D141="XB"),1,INT(RIGHT(D141))))+IF(I141="",0,IF(OR(I141="B",I141="XB"),1,INT(RIGHT(I141))))+IF(P141="",0,IF(OR(P141="B",P141="XB"),1,INT(RIGHT(P141))))</f>
        <v>0</v>
      </c>
      <c r="ED141" s="1">
        <f>IF(E141="",0,IF(OR(E141="B",E141="XB"),1,INT(RIGHT(E141))))+IF(J141="",0,IF(OR(J141="B",J141="XB"),1,INT(RIGHT(J141))))+IF(Q141="",0,IF(OR(Q141="B",Q141="XB"),1,INT(RIGHT(Q141))))</f>
        <v>0</v>
      </c>
      <c r="EX141" s="1" t="str">
        <f>IF(OR(F137&amp;F138&amp;F139="WLW",F138&amp;F139="WW"),"Y","N")</f>
        <v>N</v>
      </c>
      <c r="EY141" s="1" t="str">
        <f>IF(OR(K137&amp;K138&amp;K139="WLW",K138&amp;K139="WW"),"Y","N")</f>
        <v>N</v>
      </c>
      <c r="EZ141" s="1" t="str">
        <f>IF(OR(R137&amp;R138&amp;R139="WLW",R138&amp;R139="WW"),"Y","N")</f>
        <v>N</v>
      </c>
      <c r="FB141" s="14" t="str">
        <f ca="1">IF(FB140="Y","N",IF(M140="","",(IF(AND(F140&amp;F141="WW",OR(EW140&amp;EW141="SC",EW140&amp;EW141="CC")),"Y",IF(AND(F139&amp;F140&amp;F141="WLW",FQ141&lt;&gt;"B",OR(EW139&amp;EW140&amp;EW141="SCC",EW139&amp;EW140&amp;EW141="CCC")),"Y","N")))))</f>
        <v/>
      </c>
      <c r="FC141" s="1" t="str">
        <f ca="1">IF(FC140="Y","N",IF(M140="","",IF(AND(K140&amp;K141="WW",OR(EW140&amp;EW141="SC",EW140&amp;EW141="CC")),"Y",IF(AND(K139&amp;K140&amp;K141="WLW",FS141&lt;&gt;"B",OR(EW139&amp;EW140&amp;EW141="SCC",EW139&amp;EW140&amp;EW141="CCC")),"Y","N"))))</f>
        <v/>
      </c>
      <c r="FD141" s="1" t="str">
        <f ca="1">IF(FD140="Y","N",IF(M140="","",IF(AND(R140&amp;R141="WW",OR(EW140&amp;EW141="SC",EW140&amp;EW141="CC")),"Y",IF(AND(R139&amp;R140&amp;R141="WLW",FU141&lt;&gt;"B",OR(EW139&amp;EW140&amp;EW141="SCC",EW139&amp;EW140&amp;EW141="CCC")),"Y","N"))))</f>
        <v/>
      </c>
      <c r="GA141" s="1">
        <f>General!A139</f>
        <v>0</v>
      </c>
      <c r="GB141" s="1">
        <f>General!B139</f>
        <v>0</v>
      </c>
      <c r="GC141" s="1">
        <f>General!C139</f>
        <v>0</v>
      </c>
      <c r="GD141" s="1">
        <f>General!D139</f>
        <v>0</v>
      </c>
      <c r="GF141" s="1" t="str">
        <f>General!F139</f>
        <v>LLLWWLL</v>
      </c>
      <c r="GG141" s="1">
        <f>General!G139</f>
        <v>-3</v>
      </c>
    </row>
    <row r="142" spans="23:189">
      <c r="W142" s="80" t="str" cm="1">
        <f t="array" aca="1" ref="W142" ca="1">IF(M141="","",INDIRECT(CZ142&amp; CR142))</f>
        <v/>
      </c>
      <c r="X142" s="72" t="str" cm="1">
        <f t="array" aca="1" ref="X142" ca="1">IF(M141="","",INDIRECT(VLOOKUP(CZ142,General!R:T,3,FALSE) &amp; CR142))</f>
        <v/>
      </c>
      <c r="AE142" s="80" t="str">
        <f>IF(M141="","",FO142)</f>
        <v/>
      </c>
      <c r="AG142" s="81" t="str">
        <f>IF(M142="","",IF(AG141+EH142&gt;=10,10,IF(AG141+EH142&lt;=-10,-10,AG141+EH142)))</f>
        <v/>
      </c>
      <c r="AN142" s="80" t="str">
        <f t="shared" si="182"/>
        <v/>
      </c>
      <c r="AX142" s="70" t="str">
        <f t="shared" si="183"/>
        <v/>
      </c>
      <c r="AY142" s="81" t="str">
        <f>IF(M142="","",IF(AY141+EN142&gt;=10,10,IF(AY141+EN142&lt;=-10,-10,AY141+EN142)))</f>
        <v/>
      </c>
      <c r="BF142" s="80" t="str">
        <f t="shared" si="184"/>
        <v/>
      </c>
      <c r="BH142" s="81" t="str">
        <f>IF(M142="","",IF(BH141+EQ142&gt;=10,10,IF(BH141+EQ142&lt;=-10,-10,BH141+EQ142)))</f>
        <v/>
      </c>
      <c r="BI142" s="80" t="str">
        <f t="shared" si="185"/>
        <v/>
      </c>
      <c r="BL142" s="80" t="str">
        <f t="shared" si="186"/>
        <v/>
      </c>
      <c r="BM142" s="70" t="str">
        <f t="shared" si="187"/>
        <v/>
      </c>
      <c r="BN142" s="81" t="str">
        <f>IF(M142="","",IF(BN141+ES142&gt;=10,10,IF(BN141+ES142&lt;=-10,-10,BN141+ES142)))</f>
        <v/>
      </c>
      <c r="BO142" s="80" t="str">
        <f t="shared" si="188"/>
        <v/>
      </c>
      <c r="BP142" s="70" t="str">
        <f t="shared" si="189"/>
        <v/>
      </c>
      <c r="BQ142" s="81" t="str">
        <f>IF(M142="","",IF(BQ141+ET142&gt;=10,10,IF(BQ141+ET142&lt;=-10,-10,BQ141+ET142)))</f>
        <v/>
      </c>
      <c r="BR142" s="80" t="str">
        <f t="shared" si="190"/>
        <v/>
      </c>
      <c r="BS142" s="70" t="str">
        <f t="shared" si="191"/>
        <v/>
      </c>
      <c r="BT142" s="81" t="str">
        <f>IF(M142="","",IF(BT141+EU142&gt;=10,10,IF(BT141+EU142&lt;=-10,-10,BT141+EU142)))</f>
        <v/>
      </c>
      <c r="BU142" s="80" t="str">
        <f t="shared" si="192"/>
        <v/>
      </c>
      <c r="BV142" s="70" t="str">
        <f t="shared" si="193"/>
        <v/>
      </c>
      <c r="BW142" s="81" t="str">
        <f>IF(M142="","",IF(BW141+EV142&gt;=10,10,IF(BW141+EV142&lt;=-10,-10,BW141+EV142)))</f>
        <v/>
      </c>
      <c r="BX142" s="70">
        <f t="shared" si="194"/>
        <v>0</v>
      </c>
      <c r="BY142" s="70">
        <f t="shared" si="195"/>
        <v>0</v>
      </c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DW142" s="1" t="str">
        <f>IF(M141="","",IF(DQ142="B",IF(M141="P",FQ142,""),IF(M140="B",FQ142,"")))</f>
        <v/>
      </c>
      <c r="DX142" s="1" t="str">
        <f>IF(M141="","",IF(DQ142="B",IF(M141="B",FQ142,""),IF(M140="P",FQ142,"")))</f>
        <v/>
      </c>
      <c r="DY142" s="1" t="str">
        <f>IF(M141="","",IF(DR142="C",IF(M141="B",FS142,""),IF(M140="B",FS142,"")))</f>
        <v/>
      </c>
      <c r="DZ142" s="1" t="str">
        <f>IF(M141="","",IF(DR142="C",IF(M141="P",FS142,""),IF(M140="P",FS142,"")))</f>
        <v/>
      </c>
      <c r="EA142" s="1" t="str">
        <f>IF(M141="","",IF(AND(DW142="L5",DZ142="L5",FG142=""),"L0",FF142))</f>
        <v/>
      </c>
      <c r="EB142" s="1" t="str">
        <f>IF(M141="","",IF(AND(DX142="L5",DZ142="L5",FF142=""),"L0",FG142))</f>
        <v/>
      </c>
      <c r="EC142" s="1">
        <f>IF(D142="",0,IF(OR(D142="B",D142="XB"),1,INT(RIGHT(D142))))+IF(I142="",0,IF(OR(I142="B",I142="XB"),1,INT(RIGHT(I142))))+IF(P142="",0,IF(OR(P142="B",P142="XB"),1,INT(RIGHT(P142))))</f>
        <v>0</v>
      </c>
      <c r="ED142" s="1">
        <f>IF(E142="",0,IF(OR(E142="B",E142="XB"),1,INT(RIGHT(E142))))+IF(J142="",0,IF(OR(J142="B",J142="XB"),1,INT(RIGHT(J142))))+IF(Q142="",0,IF(OR(Q142="B",Q142="XB"),1,INT(RIGHT(Q142))))</f>
        <v>0</v>
      </c>
      <c r="EX142" s="1" t="str">
        <f>IF(OR(F138&amp;F139&amp;F140="WLW",F139&amp;F140="WW"),"Y","N")</f>
        <v>N</v>
      </c>
      <c r="EY142" s="1" t="str">
        <f>IF(OR(K138&amp;K139&amp;K140="WLW",K139&amp;K140="WW"),"Y","N")</f>
        <v>N</v>
      </c>
      <c r="EZ142" s="1" t="str">
        <f>IF(OR(R138&amp;R139&amp;R140="WLW",R139&amp;R140="WW"),"Y","N")</f>
        <v>N</v>
      </c>
      <c r="FB142" s="14" t="str">
        <f ca="1">IF(FB141="Y","N",IF(M141="","",(IF(AND(F141&amp;F142="WW",OR(EW141&amp;EW142="SC",EW141&amp;EW142="CC")),"Y",IF(AND(F140&amp;F141&amp;F142="WLW",FQ142&lt;&gt;"B",OR(EW140&amp;EW141&amp;EW142="SCC",EW140&amp;EW141&amp;EW142="CCC")),"Y","N")))))</f>
        <v/>
      </c>
      <c r="FC142" s="1" t="str">
        <f ca="1">IF(FC141="Y","N",IF(M141="","",IF(AND(K141&amp;K142="WW",OR(EW141&amp;EW142="SC",EW141&amp;EW142="CC")),"Y",IF(AND(K140&amp;K141&amp;K142="WLW",FS142&lt;&gt;"B",OR(EW140&amp;EW141&amp;EW142="SCC",EW140&amp;EW141&amp;EW142="CCC")),"Y","N"))))</f>
        <v/>
      </c>
      <c r="FD142" s="1" t="str">
        <f ca="1">IF(FD141="Y","N",IF(M141="","",IF(AND(R141&amp;R142="WW",OR(EW141&amp;EW142="SC",EW141&amp;EW142="CC")),"Y",IF(AND(R140&amp;R141&amp;R142="WLW",FU142&lt;&gt;"B",OR(EW140&amp;EW141&amp;EW142="SCC",EW140&amp;EW141&amp;EW142="CCC")),"Y","N"))))</f>
        <v/>
      </c>
      <c r="GA142" s="1">
        <f>General!A140</f>
        <v>0</v>
      </c>
      <c r="GB142" s="1">
        <f>General!B140</f>
        <v>0</v>
      </c>
      <c r="GC142" s="1">
        <f>General!C140</f>
        <v>0</v>
      </c>
      <c r="GD142" s="1">
        <f>General!D140</f>
        <v>0</v>
      </c>
      <c r="GF142" s="1" t="str">
        <f>General!F140</f>
        <v>LLLWWLW</v>
      </c>
      <c r="GG142" s="1">
        <f>General!G140</f>
        <v>1</v>
      </c>
    </row>
    <row r="143" spans="23:189">
      <c r="W143" s="80" t="str" cm="1">
        <f t="array" aca="1" ref="W143" ca="1">IF(M142="","",INDIRECT(CZ143&amp; CR143))</f>
        <v/>
      </c>
      <c r="X143" s="72" t="str" cm="1">
        <f t="array" aca="1" ref="X143" ca="1">IF(M142="","",INDIRECT(VLOOKUP(CZ143,General!R:T,3,FALSE) &amp; CR143))</f>
        <v/>
      </c>
      <c r="AE143" s="80" t="str">
        <f>IF(M142="","",FO143)</f>
        <v/>
      </c>
      <c r="AG143" s="81" t="str">
        <f>IF(M143="","",IF(AG142+EH143&gt;=10,10,IF(AG142+EH143&lt;=-10,-10,AG142+EH143)))</f>
        <v/>
      </c>
      <c r="AN143" s="80" t="str">
        <f t="shared" si="182"/>
        <v/>
      </c>
      <c r="AX143" s="70" t="str">
        <f t="shared" si="183"/>
        <v/>
      </c>
      <c r="AY143" s="81" t="str">
        <f>IF(M143="","",IF(AY142+EN143&gt;=10,10,IF(AY142+EN143&lt;=-10,-10,AY142+EN143)))</f>
        <v/>
      </c>
      <c r="BF143" s="80" t="str">
        <f t="shared" si="184"/>
        <v/>
      </c>
      <c r="BH143" s="81" t="str">
        <f>IF(M143="","",IF(BH142+EQ143&gt;=10,10,IF(BH142+EQ143&lt;=-10,-10,BH142+EQ143)))</f>
        <v/>
      </c>
      <c r="BI143" s="80" t="str">
        <f t="shared" si="185"/>
        <v/>
      </c>
      <c r="BL143" s="80" t="str">
        <f t="shared" si="186"/>
        <v/>
      </c>
      <c r="BM143" s="70" t="str">
        <f t="shared" si="187"/>
        <v/>
      </c>
      <c r="BN143" s="81" t="str">
        <f>IF(M143="","",IF(BN142+ES143&gt;=10,10,IF(BN142+ES143&lt;=-10,-10,BN142+ES143)))</f>
        <v/>
      </c>
      <c r="BO143" s="80" t="str">
        <f t="shared" si="188"/>
        <v/>
      </c>
      <c r="BP143" s="70" t="str">
        <f t="shared" si="189"/>
        <v/>
      </c>
      <c r="BQ143" s="81" t="str">
        <f>IF(M143="","",IF(BQ142+ET143&gt;=10,10,IF(BQ142+ET143&lt;=-10,-10,BQ142+ET143)))</f>
        <v/>
      </c>
      <c r="BR143" s="80" t="str">
        <f t="shared" si="190"/>
        <v/>
      </c>
      <c r="BS143" s="70" t="str">
        <f t="shared" si="191"/>
        <v/>
      </c>
      <c r="BT143" s="81" t="str">
        <f>IF(M143="","",IF(BT142+EU143&gt;=10,10,IF(BT142+EU143&lt;=-10,-10,BT142+EU143)))</f>
        <v/>
      </c>
      <c r="BU143" s="80" t="str">
        <f t="shared" si="192"/>
        <v/>
      </c>
      <c r="BV143" s="70" t="str">
        <f t="shared" si="193"/>
        <v/>
      </c>
      <c r="BW143" s="81" t="str">
        <f>IF(M143="","",IF(BW142+EV143&gt;=10,10,IF(BW142+EV143&lt;=-10,-10,BW142+EV143)))</f>
        <v/>
      </c>
      <c r="BX143" s="70">
        <f t="shared" si="194"/>
        <v>0</v>
      </c>
      <c r="BY143" s="70">
        <f t="shared" si="195"/>
        <v>0</v>
      </c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DW143" s="1" t="str">
        <f>IF(M142="","",IF(DQ143="B",IF(M142="P",FQ143,""),IF(M141="B",FQ143,"")))</f>
        <v/>
      </c>
      <c r="DX143" s="1" t="str">
        <f>IF(M142="","",IF(DQ143="B",IF(M142="B",FQ143,""),IF(M141="P",FQ143,"")))</f>
        <v/>
      </c>
      <c r="DY143" s="1" t="str">
        <f>IF(M142="","",IF(DR143="C",IF(M142="B",FS143,""),IF(M141="B",FS143,"")))</f>
        <v/>
      </c>
      <c r="DZ143" s="1" t="str">
        <f>IF(M142="","",IF(DR143="C",IF(M142="P",FS143,""),IF(M141="P",FS143,"")))</f>
        <v/>
      </c>
      <c r="EA143" s="1" t="str">
        <f>IF(M142="","",IF(AND(DW143="L5",DZ143="L5",FG143=""),"L0",FF143))</f>
        <v/>
      </c>
      <c r="EB143" s="1" t="str">
        <f>IF(M142="","",IF(AND(DX143="L5",DZ143="L5",FF143=""),"L0",FG143))</f>
        <v/>
      </c>
      <c r="EC143" s="1">
        <f>IF(D143="",0,IF(OR(D143="B",D143="XB"),1,INT(RIGHT(D143))))+IF(I143="",0,IF(OR(I143="B",I143="XB"),1,INT(RIGHT(I143))))+IF(P143="",0,IF(OR(P143="B",P143="XB"),1,INT(RIGHT(P143))))</f>
        <v>0</v>
      </c>
      <c r="ED143" s="1">
        <f>IF(E143="",0,IF(OR(E143="B",E143="XB"),1,INT(RIGHT(E143))))+IF(J143="",0,IF(OR(J143="B",J143="XB"),1,INT(RIGHT(J143))))+IF(Q143="",0,IF(OR(Q143="B",Q143="XB"),1,INT(RIGHT(Q143))))</f>
        <v>0</v>
      </c>
      <c r="EX143" s="1" t="str">
        <f>IF(OR(F139&amp;F140&amp;F141="WLW",F140&amp;F141="WW"),"Y","N")</f>
        <v>N</v>
      </c>
      <c r="EY143" s="1" t="str">
        <f>IF(OR(K139&amp;K140&amp;K141="WLW",K140&amp;K141="WW"),"Y","N")</f>
        <v>N</v>
      </c>
      <c r="EZ143" s="1" t="str">
        <f>IF(OR(R139&amp;R140&amp;R141="WLW",R140&amp;R141="WW"),"Y","N")</f>
        <v>N</v>
      </c>
      <c r="FB143" s="14" t="str">
        <f ca="1">IF(FB142="Y","N",IF(M142="","",(IF(AND(F142&amp;F143="WW",OR(EW142&amp;EW143="SC",EW142&amp;EW143="CC")),"Y",IF(AND(F141&amp;F142&amp;F143="WLW",FQ143&lt;&gt;"B",OR(EW141&amp;EW142&amp;EW143="SCC",EW141&amp;EW142&amp;EW143="CCC")),"Y","N")))))</f>
        <v/>
      </c>
      <c r="FC143" s="1" t="str">
        <f ca="1">IF(FC142="Y","N",IF(M142="","",IF(AND(K142&amp;K143="WW",OR(EW142&amp;EW143="SC",EW142&amp;EW143="CC")),"Y",IF(AND(K141&amp;K142&amp;K143="WLW",FS143&lt;&gt;"B",OR(EW141&amp;EW142&amp;EW143="SCC",EW141&amp;EW142&amp;EW143="CCC")),"Y","N"))))</f>
        <v/>
      </c>
      <c r="FD143" s="1" t="str">
        <f ca="1">IF(FD142="Y","N",IF(M142="","",IF(AND(R142&amp;R143="WW",OR(EW142&amp;EW143="SC",EW142&amp;EW143="CC")),"Y",IF(AND(R141&amp;R142&amp;R143="WLW",FU143&lt;&gt;"B",OR(EW141&amp;EW142&amp;EW143="SCC",EW141&amp;EW142&amp;EW143="CCC")),"Y","N"))))</f>
        <v/>
      </c>
      <c r="GA143" s="1">
        <f>General!A141</f>
        <v>0</v>
      </c>
      <c r="GB143" s="1">
        <f>General!B141</f>
        <v>0</v>
      </c>
      <c r="GC143" s="1">
        <f>General!C141</f>
        <v>0</v>
      </c>
      <c r="GD143" s="1">
        <f>General!D141</f>
        <v>0</v>
      </c>
      <c r="GF143" s="1" t="str">
        <f>General!F141</f>
        <v>LLLWWWL</v>
      </c>
      <c r="GG143" s="1">
        <f>General!G141</f>
        <v>-1</v>
      </c>
    </row>
    <row r="144" spans="23:189">
      <c r="W144" s="80" t="str" cm="1">
        <f t="array" aca="1" ref="W144" ca="1">IF(M143="","",INDIRECT(CZ144&amp; CR144))</f>
        <v/>
      </c>
      <c r="X144" s="72" t="str" cm="1">
        <f t="array" aca="1" ref="X144" ca="1">IF(M143="","",INDIRECT(VLOOKUP(CZ144,General!R:T,3,FALSE) &amp; CR144))</f>
        <v/>
      </c>
      <c r="AE144" s="80" t="str">
        <f>IF(M143="","",FO144)</f>
        <v/>
      </c>
      <c r="AG144" s="81" t="str">
        <f>IF(M144="","",IF(AG143+EH144&gt;=10,10,IF(AG143+EH144&lt;=-10,-10,AG143+EH144)))</f>
        <v/>
      </c>
      <c r="AN144" s="80" t="str">
        <f t="shared" si="182"/>
        <v/>
      </c>
      <c r="AX144" s="70" t="str">
        <f t="shared" si="183"/>
        <v/>
      </c>
      <c r="AY144" s="81" t="str">
        <f>IF(M144="","",IF(AY143+EN144&gt;=10,10,IF(AY143+EN144&lt;=-10,-10,AY143+EN144)))</f>
        <v/>
      </c>
      <c r="BF144" s="80" t="str">
        <f t="shared" si="184"/>
        <v/>
      </c>
      <c r="BH144" s="81" t="str">
        <f>IF(M144="","",IF(BH143+EQ144&gt;=10,10,IF(BH143+EQ144&lt;=-10,-10,BH143+EQ144)))</f>
        <v/>
      </c>
      <c r="BI144" s="80" t="str">
        <f t="shared" si="185"/>
        <v/>
      </c>
      <c r="BL144" s="80" t="str">
        <f t="shared" si="186"/>
        <v/>
      </c>
      <c r="BM144" s="70" t="str">
        <f t="shared" si="187"/>
        <v/>
      </c>
      <c r="BN144" s="81" t="str">
        <f>IF(M144="","",IF(BN143+ES144&gt;=10,10,IF(BN143+ES144&lt;=-10,-10,BN143+ES144)))</f>
        <v/>
      </c>
      <c r="BO144" s="80" t="str">
        <f t="shared" si="188"/>
        <v/>
      </c>
      <c r="BP144" s="70" t="str">
        <f t="shared" si="189"/>
        <v/>
      </c>
      <c r="BQ144" s="81" t="str">
        <f>IF(M144="","",IF(BQ143+ET144&gt;=10,10,IF(BQ143+ET144&lt;=-10,-10,BQ143+ET144)))</f>
        <v/>
      </c>
      <c r="BR144" s="80" t="str">
        <f t="shared" si="190"/>
        <v/>
      </c>
      <c r="BS144" s="70" t="str">
        <f t="shared" si="191"/>
        <v/>
      </c>
      <c r="BT144" s="81" t="str">
        <f>IF(M144="","",IF(BT143+EU144&gt;=10,10,IF(BT143+EU144&lt;=-10,-10,BT143+EU144)))</f>
        <v/>
      </c>
      <c r="BU144" s="80" t="str">
        <f t="shared" si="192"/>
        <v/>
      </c>
      <c r="BV144" s="70" t="str">
        <f t="shared" si="193"/>
        <v/>
      </c>
      <c r="BW144" s="81" t="str">
        <f>IF(M144="","",IF(BW143+EV144&gt;=10,10,IF(BW143+EV144&lt;=-10,-10,BW143+EV144)))</f>
        <v/>
      </c>
      <c r="BX144" s="70">
        <f t="shared" si="194"/>
        <v>0</v>
      </c>
      <c r="BY144" s="70">
        <f t="shared" si="195"/>
        <v>0</v>
      </c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DW144" s="1" t="str">
        <f>IF(M143="","",IF(DQ144="B",IF(M143="P",FQ144,""),IF(M142="B",FQ144,"")))</f>
        <v/>
      </c>
      <c r="DX144" s="1" t="str">
        <f>IF(M143="","",IF(DQ144="B",IF(M143="B",FQ144,""),IF(M142="P",FQ144,"")))</f>
        <v/>
      </c>
      <c r="DY144" s="1" t="str">
        <f>IF(M143="","",IF(DR144="C",IF(M143="B",FS144,""),IF(M142="B",FS144,"")))</f>
        <v/>
      </c>
      <c r="DZ144" s="1" t="str">
        <f>IF(M143="","",IF(DR144="C",IF(M143="P",FS144,""),IF(M142="P",FS144,"")))</f>
        <v/>
      </c>
      <c r="EA144" s="1" t="str">
        <f>IF(M143="","",IF(AND(DW144="L5",DZ144="L5",FG144=""),"L0",FF144))</f>
        <v/>
      </c>
      <c r="EB144" s="1" t="str">
        <f>IF(M143="","",IF(AND(DX144="L5",DZ144="L5",FF144=""),"L0",FG144))</f>
        <v/>
      </c>
      <c r="EC144" s="1">
        <f>IF(D144="",0,IF(OR(D144="B",D144="XB"),1,INT(RIGHT(D144))))+IF(I144="",0,IF(OR(I144="B",I144="XB"),1,INT(RIGHT(I144))))+IF(P144="",0,IF(OR(P144="B",P144="XB"),1,INT(RIGHT(P144))))</f>
        <v>0</v>
      </c>
      <c r="ED144" s="1">
        <f>IF(E144="",0,IF(OR(E144="B",E144="XB"),1,INT(RIGHT(E144))))+IF(J144="",0,IF(OR(J144="B",J144="XB"),1,INT(RIGHT(J144))))+IF(Q144="",0,IF(OR(Q144="B",Q144="XB"),1,INT(RIGHT(Q144))))</f>
        <v>0</v>
      </c>
      <c r="EX144" s="1" t="str">
        <f>IF(OR(F140&amp;F141&amp;F142="WLW",F141&amp;F142="WW"),"Y","N")</f>
        <v>N</v>
      </c>
      <c r="EY144" s="1" t="str">
        <f>IF(OR(K140&amp;K141&amp;K142="WLW",K141&amp;K142="WW"),"Y","N")</f>
        <v>N</v>
      </c>
      <c r="EZ144" s="1" t="str">
        <f>IF(OR(R140&amp;R141&amp;R142="WLW",R141&amp;R142="WW"),"Y","N")</f>
        <v>N</v>
      </c>
      <c r="FB144" s="14" t="str">
        <f ca="1">IF(FB143="Y","N",IF(M143="","",(IF(AND(F143&amp;F144="WW",OR(EW143&amp;EW144="SC",EW143&amp;EW144="CC")),"Y",IF(AND(F142&amp;F143&amp;F144="WLW",FQ144&lt;&gt;"B",OR(EW142&amp;EW143&amp;EW144="SCC",EW142&amp;EW143&amp;EW144="CCC")),"Y","N")))))</f>
        <v/>
      </c>
      <c r="FC144" s="1" t="str">
        <f ca="1">IF(FC143="Y","N",IF(M143="","",IF(AND(K143&amp;K144="WW",OR(EW143&amp;EW144="SC",EW143&amp;EW144="CC")),"Y",IF(AND(K142&amp;K143&amp;K144="WLW",FS144&lt;&gt;"B",OR(EW142&amp;EW143&amp;EW144="SCC",EW142&amp;EW143&amp;EW144="CCC")),"Y","N"))))</f>
        <v/>
      </c>
      <c r="FD144" s="1" t="str">
        <f ca="1">IF(FD143="Y","N",IF(M143="","",IF(AND(R143&amp;R144="WW",OR(EW143&amp;EW144="SC",EW143&amp;EW144="CC")),"Y",IF(AND(R142&amp;R143&amp;R144="WLW",FU144&lt;&gt;"B",OR(EW142&amp;EW143&amp;EW144="SCC",EW142&amp;EW143&amp;EW144="CCC")),"Y","N"))))</f>
        <v/>
      </c>
      <c r="GA144" s="1">
        <f>General!A142</f>
        <v>0</v>
      </c>
      <c r="GB144" s="1">
        <f>General!B142</f>
        <v>0</v>
      </c>
      <c r="GC144" s="1">
        <f>General!C142</f>
        <v>0</v>
      </c>
      <c r="GD144" s="1">
        <f>General!D142</f>
        <v>0</v>
      </c>
      <c r="GF144" s="1" t="str">
        <f>General!F142</f>
        <v>LLLWWWW</v>
      </c>
      <c r="GG144" s="1">
        <f>General!G142</f>
        <v>6</v>
      </c>
    </row>
    <row r="145" spans="23:189">
      <c r="W145" s="80" t="str" cm="1">
        <f t="array" aca="1" ref="W145" ca="1">IF(M144="","",INDIRECT(CZ145&amp; CR145))</f>
        <v/>
      </c>
      <c r="X145" s="72" t="str" cm="1">
        <f t="array" aca="1" ref="X145" ca="1">IF(M144="","",INDIRECT(VLOOKUP(CZ145,General!R:T,3,FALSE) &amp; CR145))</f>
        <v/>
      </c>
      <c r="AE145" s="80" t="str">
        <f>IF(M144="","",FO145)</f>
        <v/>
      </c>
      <c r="AG145" s="81" t="str">
        <f>IF(M145="","",IF(AG144+EH145&gt;=10,10,IF(AG144+EH145&lt;=-10,-10,AG144+EH145)))</f>
        <v/>
      </c>
      <c r="AN145" s="80" t="str">
        <f t="shared" si="182"/>
        <v/>
      </c>
      <c r="AX145" s="70" t="str">
        <f t="shared" si="183"/>
        <v/>
      </c>
      <c r="AY145" s="81" t="str">
        <f>IF(M145="","",IF(AY144+EN145&gt;=10,10,IF(AY144+EN145&lt;=-10,-10,AY144+EN145)))</f>
        <v/>
      </c>
      <c r="BF145" s="80" t="str">
        <f t="shared" si="184"/>
        <v/>
      </c>
      <c r="BH145" s="81" t="str">
        <f>IF(M145="","",IF(BH144+EQ145&gt;=10,10,IF(BH144+EQ145&lt;=-10,-10,BH144+EQ145)))</f>
        <v/>
      </c>
      <c r="BI145" s="80" t="str">
        <f t="shared" si="185"/>
        <v/>
      </c>
      <c r="BL145" s="80" t="str">
        <f t="shared" si="186"/>
        <v/>
      </c>
      <c r="BM145" s="70" t="str">
        <f t="shared" si="187"/>
        <v/>
      </c>
      <c r="BN145" s="81" t="str">
        <f>IF(M145="","",IF(BN144+ES145&gt;=10,10,IF(BN144+ES145&lt;=-10,-10,BN144+ES145)))</f>
        <v/>
      </c>
      <c r="BO145" s="80" t="str">
        <f t="shared" si="188"/>
        <v/>
      </c>
      <c r="BP145" s="70" t="str">
        <f t="shared" si="189"/>
        <v/>
      </c>
      <c r="BQ145" s="81" t="str">
        <f>IF(M145="","",IF(BQ144+ET145&gt;=10,10,IF(BQ144+ET145&lt;=-10,-10,BQ144+ET145)))</f>
        <v/>
      </c>
      <c r="BR145" s="80" t="str">
        <f t="shared" si="190"/>
        <v/>
      </c>
      <c r="BS145" s="70" t="str">
        <f t="shared" si="191"/>
        <v/>
      </c>
      <c r="BT145" s="81" t="str">
        <f>IF(M145="","",IF(BT144+EU145&gt;=10,10,IF(BT144+EU145&lt;=-10,-10,BT144+EU145)))</f>
        <v/>
      </c>
      <c r="BU145" s="80" t="str">
        <f t="shared" si="192"/>
        <v/>
      </c>
      <c r="BV145" s="70" t="str">
        <f t="shared" si="193"/>
        <v/>
      </c>
      <c r="BW145" s="81" t="str">
        <f>IF(M145="","",IF(BW144+EV145&gt;=10,10,IF(BW144+EV145&lt;=-10,-10,BW144+EV145)))</f>
        <v/>
      </c>
      <c r="BX145" s="70">
        <f t="shared" si="194"/>
        <v>0</v>
      </c>
      <c r="BY145" s="70">
        <f t="shared" si="195"/>
        <v>0</v>
      </c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DW145" s="1" t="str">
        <f>IF(M144="","",IF(DQ145="B",IF(M144="P",FQ145,""),IF(M143="B",FQ145,"")))</f>
        <v/>
      </c>
      <c r="DX145" s="1" t="str">
        <f>IF(M144="","",IF(DQ145="B",IF(M144="B",FQ145,""),IF(M143="P",FQ145,"")))</f>
        <v/>
      </c>
      <c r="DY145" s="1" t="str">
        <f>IF(M144="","",IF(DR145="C",IF(M144="B",FS145,""),IF(M143="B",FS145,"")))</f>
        <v/>
      </c>
      <c r="DZ145" s="1" t="str">
        <f>IF(M144="","",IF(DR145="C",IF(M144="P",FS145,""),IF(M143="P",FS145,"")))</f>
        <v/>
      </c>
      <c r="EA145" s="1" t="str">
        <f>IF(M144="","",IF(AND(DW145="L5",DZ145="L5",FG145=""),"L0",FF145))</f>
        <v/>
      </c>
      <c r="EB145" s="1" t="str">
        <f>IF(M144="","",IF(AND(DX145="L5",DZ145="L5",FF145=""),"L0",FG145))</f>
        <v/>
      </c>
      <c r="EC145" s="1">
        <f>IF(D145="",0,IF(OR(D145="B",D145="XB"),1,INT(RIGHT(D145))))+IF(I145="",0,IF(OR(I145="B",I145="XB"),1,INT(RIGHT(I145))))+IF(P145="",0,IF(OR(P145="B",P145="XB"),1,INT(RIGHT(P145))))</f>
        <v>0</v>
      </c>
      <c r="ED145" s="1">
        <f>IF(E145="",0,IF(OR(E145="B",E145="XB"),1,INT(RIGHT(E145))))+IF(J145="",0,IF(OR(J145="B",J145="XB"),1,INT(RIGHT(J145))))+IF(Q145="",0,IF(OR(Q145="B",Q145="XB"),1,INT(RIGHT(Q145))))</f>
        <v>0</v>
      </c>
      <c r="EX145" s="1" t="str">
        <f>IF(OR(F141&amp;F142&amp;F143="WLW",F142&amp;F143="WW"),"Y","N")</f>
        <v>N</v>
      </c>
      <c r="EY145" s="1" t="str">
        <f>IF(OR(K141&amp;K142&amp;K143="WLW",K142&amp;K143="WW"),"Y","N")</f>
        <v>N</v>
      </c>
      <c r="EZ145" s="1" t="str">
        <f>IF(OR(R141&amp;R142&amp;R143="WLW",R142&amp;R143="WW"),"Y","N")</f>
        <v>N</v>
      </c>
      <c r="FB145" s="14" t="str">
        <f ca="1">IF(FB144="Y","N",IF(M144="","",(IF(AND(F144&amp;F145="WW",OR(EW144&amp;EW145="SC",EW144&amp;EW145="CC")),"Y",IF(AND(F143&amp;F144&amp;F145="WLW",FQ145&lt;&gt;"B",OR(EW143&amp;EW144&amp;EW145="SCC",EW143&amp;EW144&amp;EW145="CCC")),"Y","N")))))</f>
        <v/>
      </c>
      <c r="FC145" s="1" t="str">
        <f ca="1">IF(FC144="Y","N",IF(M144="","",IF(AND(K144&amp;K145="WW",OR(EW144&amp;EW145="SC",EW144&amp;EW145="CC")),"Y",IF(AND(K143&amp;K144&amp;K145="WLW",FS145&lt;&gt;"B",OR(EW143&amp;EW144&amp;EW145="SCC",EW143&amp;EW144&amp;EW145="CCC")),"Y","N"))))</f>
        <v/>
      </c>
      <c r="FD145" s="1" t="str">
        <f ca="1">IF(FD144="Y","N",IF(M144="","",IF(AND(R144&amp;R145="WW",OR(EW144&amp;EW145="SC",EW144&amp;EW145="CC")),"Y",IF(AND(R143&amp;R144&amp;R145="WLW",FU145&lt;&gt;"B",OR(EW143&amp;EW144&amp;EW145="SCC",EW143&amp;EW144&amp;EW145="CCC")),"Y","N"))))</f>
        <v/>
      </c>
      <c r="GA145" s="1">
        <f>General!A143</f>
        <v>0</v>
      </c>
      <c r="GB145" s="1">
        <f>General!B143</f>
        <v>0</v>
      </c>
      <c r="GC145" s="1">
        <f>General!C143</f>
        <v>0</v>
      </c>
      <c r="GD145" s="1">
        <f>General!D143</f>
        <v>0</v>
      </c>
      <c r="GF145" s="1" t="str">
        <f>General!F143</f>
        <v>LLWLLLL</v>
      </c>
      <c r="GG145" s="1">
        <f>General!G143</f>
        <v>-6</v>
      </c>
    </row>
    <row r="146" spans="23:189">
      <c r="W146" s="80" t="str" cm="1">
        <f t="array" aca="1" ref="W146" ca="1">IF(M145="","",INDIRECT(CZ146&amp; CR146))</f>
        <v/>
      </c>
      <c r="X146" s="72" t="str" cm="1">
        <f t="array" aca="1" ref="X146" ca="1">IF(M145="","",INDIRECT(VLOOKUP(CZ146,General!R:T,3,FALSE) &amp; CR146))</f>
        <v/>
      </c>
      <c r="AE146" s="80" t="str">
        <f>IF(M145="","",FO146)</f>
        <v/>
      </c>
      <c r="AG146" s="81" t="str">
        <f>IF(M146="","",IF(AG145+EH146&gt;=10,10,IF(AG145+EH146&lt;=-10,-10,AG145+EH146)))</f>
        <v/>
      </c>
      <c r="AN146" s="80" t="str">
        <f t="shared" si="182"/>
        <v/>
      </c>
      <c r="AX146" s="70" t="str">
        <f t="shared" si="183"/>
        <v/>
      </c>
      <c r="AY146" s="81" t="str">
        <f>IF(M146="","",IF(AY145+EN146&gt;=10,10,IF(AY145+EN146&lt;=-10,-10,AY145+EN146)))</f>
        <v/>
      </c>
      <c r="BF146" s="80" t="str">
        <f t="shared" si="184"/>
        <v/>
      </c>
      <c r="BH146" s="81" t="str">
        <f>IF(M146="","",IF(BH145+EQ146&gt;=10,10,IF(BH145+EQ146&lt;=-10,-10,BH145+EQ146)))</f>
        <v/>
      </c>
      <c r="BI146" s="80" t="str">
        <f t="shared" si="185"/>
        <v/>
      </c>
      <c r="BL146" s="80" t="str">
        <f t="shared" si="186"/>
        <v/>
      </c>
      <c r="BM146" s="70" t="str">
        <f t="shared" si="187"/>
        <v/>
      </c>
      <c r="BN146" s="81" t="str">
        <f>IF(M146="","",IF(BN145+ES146&gt;=10,10,IF(BN145+ES146&lt;=-10,-10,BN145+ES146)))</f>
        <v/>
      </c>
      <c r="BO146" s="80" t="str">
        <f t="shared" si="188"/>
        <v/>
      </c>
      <c r="BP146" s="70" t="str">
        <f t="shared" si="189"/>
        <v/>
      </c>
      <c r="BQ146" s="81" t="str">
        <f>IF(M146="","",IF(BQ145+ET146&gt;=10,10,IF(BQ145+ET146&lt;=-10,-10,BQ145+ET146)))</f>
        <v/>
      </c>
      <c r="BR146" s="80" t="str">
        <f t="shared" si="190"/>
        <v/>
      </c>
      <c r="BS146" s="70" t="str">
        <f t="shared" si="191"/>
        <v/>
      </c>
      <c r="BT146" s="81" t="str">
        <f>IF(M146="","",IF(BT145+EU146&gt;=10,10,IF(BT145+EU146&lt;=-10,-10,BT145+EU146)))</f>
        <v/>
      </c>
      <c r="BU146" s="80" t="str">
        <f t="shared" si="192"/>
        <v/>
      </c>
      <c r="BV146" s="70" t="str">
        <f t="shared" si="193"/>
        <v/>
      </c>
      <c r="BW146" s="81" t="str">
        <f>IF(M146="","",IF(BW145+EV146&gt;=10,10,IF(BW145+EV146&lt;=-10,-10,BW145+EV146)))</f>
        <v/>
      </c>
      <c r="BX146" s="70">
        <f t="shared" si="194"/>
        <v>0</v>
      </c>
      <c r="BY146" s="70">
        <f t="shared" si="195"/>
        <v>0</v>
      </c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DW146" s="1" t="str">
        <f>IF(M145="","",IF(DQ146="B",IF(M145="P",FQ146,""),IF(M144="B",FQ146,"")))</f>
        <v/>
      </c>
      <c r="DX146" s="1" t="str">
        <f>IF(M145="","",IF(DQ146="B",IF(M145="B",FQ146,""),IF(M144="P",FQ146,"")))</f>
        <v/>
      </c>
      <c r="DY146" s="1" t="str">
        <f>IF(M145="","",IF(DR146="C",IF(M145="B",FS146,""),IF(M144="B",FS146,"")))</f>
        <v/>
      </c>
      <c r="DZ146" s="1" t="str">
        <f>IF(M145="","",IF(DR146="C",IF(M145="P",FS146,""),IF(M144="P",FS146,"")))</f>
        <v/>
      </c>
      <c r="EA146" s="1" t="str">
        <f>IF(M145="","",IF(AND(DW146="L5",DZ146="L5",FG146=""),"L0",FF146))</f>
        <v/>
      </c>
      <c r="EB146" s="1" t="str">
        <f>IF(M145="","",IF(AND(DX146="L5",DZ146="L5",FF146=""),"L0",FG146))</f>
        <v/>
      </c>
      <c r="EC146" s="1">
        <f>IF(D146="",0,IF(OR(D146="B",D146="XB"),1,INT(RIGHT(D146))))+IF(I146="",0,IF(OR(I146="B",I146="XB"),1,INT(RIGHT(I146))))+IF(P146="",0,IF(OR(P146="B",P146="XB"),1,INT(RIGHT(P146))))</f>
        <v>0</v>
      </c>
      <c r="ED146" s="1">
        <f>IF(E146="",0,IF(OR(E146="B",E146="XB"),1,INT(RIGHT(E146))))+IF(J146="",0,IF(OR(J146="B",J146="XB"),1,INT(RIGHT(J146))))+IF(Q146="",0,IF(OR(Q146="B",Q146="XB"),1,INT(RIGHT(Q146))))</f>
        <v>0</v>
      </c>
      <c r="EX146" s="1" t="str">
        <f>IF(OR(F142&amp;F143&amp;F144="WLW",F143&amp;F144="WW"),"Y","N")</f>
        <v>N</v>
      </c>
      <c r="EY146" s="1" t="str">
        <f>IF(OR(K142&amp;K143&amp;K144="WLW",K143&amp;K144="WW"),"Y","N")</f>
        <v>N</v>
      </c>
      <c r="EZ146" s="1" t="str">
        <f>IF(OR(R142&amp;R143&amp;R144="WLW",R143&amp;R144="WW"),"Y","N")</f>
        <v>N</v>
      </c>
      <c r="FB146" s="14" t="str">
        <f ca="1">IF(FB145="Y","N",IF(M145="","",(IF(AND(F145&amp;F146="WW",OR(EW145&amp;EW146="SC",EW145&amp;EW146="CC")),"Y",IF(AND(F144&amp;F145&amp;F146="WLW",FQ146&lt;&gt;"B",OR(EW144&amp;EW145&amp;EW146="SCC",EW144&amp;EW145&amp;EW146="CCC")),"Y","N")))))</f>
        <v/>
      </c>
      <c r="FC146" s="1" t="str">
        <f ca="1">IF(FC145="Y","N",IF(M145="","",IF(AND(K145&amp;K146="WW",OR(EW145&amp;EW146="SC",EW145&amp;EW146="CC")),"Y",IF(AND(K144&amp;K145&amp;K146="WLW",FS146&lt;&gt;"B",OR(EW144&amp;EW145&amp;EW146="SCC",EW144&amp;EW145&amp;EW146="CCC")),"Y","N"))))</f>
        <v/>
      </c>
      <c r="FD146" s="1" t="str">
        <f ca="1">IF(FD145="Y","N",IF(M145="","",IF(AND(R145&amp;R146="WW",OR(EW145&amp;EW146="SC",EW145&amp;EW146="CC")),"Y",IF(AND(R144&amp;R145&amp;R146="WLW",FU146&lt;&gt;"B",OR(EW144&amp;EW145&amp;EW146="SCC",EW144&amp;EW145&amp;EW146="CCC")),"Y","N"))))</f>
        <v/>
      </c>
      <c r="GA146" s="1">
        <f>General!A144</f>
        <v>0</v>
      </c>
      <c r="GB146" s="1">
        <f>General!B144</f>
        <v>0</v>
      </c>
      <c r="GC146" s="1">
        <f>General!C144</f>
        <v>0</v>
      </c>
      <c r="GD146" s="1">
        <f>General!D144</f>
        <v>0</v>
      </c>
      <c r="GF146" s="1" t="str">
        <f>General!F144</f>
        <v>LLWLLLW</v>
      </c>
      <c r="GG146" s="1">
        <f>General!G144</f>
        <v>1</v>
      </c>
    </row>
    <row r="147" spans="23:189">
      <c r="W147" s="80" t="str" cm="1">
        <f t="array" aca="1" ref="W147" ca="1">IF(M146="","",INDIRECT(CZ147&amp; CR147))</f>
        <v/>
      </c>
      <c r="X147" s="72" t="str" cm="1">
        <f t="array" aca="1" ref="X147" ca="1">IF(M146="","",INDIRECT(VLOOKUP(CZ147,General!R:T,3,FALSE) &amp; CR147))</f>
        <v/>
      </c>
      <c r="AE147" s="80" t="str">
        <f>IF(M146="","",FO147)</f>
        <v/>
      </c>
      <c r="AG147" s="81" t="str">
        <f>IF(M147="","",IF(AG146+EH147&gt;=10,10,IF(AG146+EH147&lt;=-10,-10,AG146+EH147)))</f>
        <v/>
      </c>
      <c r="AN147" s="80" t="str">
        <f t="shared" si="182"/>
        <v/>
      </c>
      <c r="AX147" s="70" t="str">
        <f t="shared" si="183"/>
        <v/>
      </c>
      <c r="AY147" s="81" t="str">
        <f>IF(M147="","",IF(AY146+EN147&gt;=10,10,IF(AY146+EN147&lt;=-10,-10,AY146+EN147)))</f>
        <v/>
      </c>
      <c r="BF147" s="80" t="str">
        <f t="shared" si="184"/>
        <v/>
      </c>
      <c r="BH147" s="81" t="str">
        <f>IF(M147="","",IF(BH146+EQ147&gt;=10,10,IF(BH146+EQ147&lt;=-10,-10,BH146+EQ147)))</f>
        <v/>
      </c>
      <c r="BI147" s="80" t="str">
        <f t="shared" si="185"/>
        <v/>
      </c>
      <c r="BL147" s="80" t="str">
        <f t="shared" si="186"/>
        <v/>
      </c>
      <c r="BM147" s="70" t="str">
        <f t="shared" si="187"/>
        <v/>
      </c>
      <c r="BN147" s="81" t="str">
        <f>IF(M147="","",IF(BN146+ES147&gt;=10,10,IF(BN146+ES147&lt;=-10,-10,BN146+ES147)))</f>
        <v/>
      </c>
      <c r="BO147" s="80" t="str">
        <f t="shared" si="188"/>
        <v/>
      </c>
      <c r="BP147" s="70" t="str">
        <f t="shared" si="189"/>
        <v/>
      </c>
      <c r="BQ147" s="81" t="str">
        <f>IF(M147="","",IF(BQ146+ET147&gt;=10,10,IF(BQ146+ET147&lt;=-10,-10,BQ146+ET147)))</f>
        <v/>
      </c>
      <c r="BR147" s="80" t="str">
        <f t="shared" si="190"/>
        <v/>
      </c>
      <c r="BS147" s="70" t="str">
        <f t="shared" si="191"/>
        <v/>
      </c>
      <c r="BT147" s="81" t="str">
        <f>IF(M147="","",IF(BT146+EU147&gt;=10,10,IF(BT146+EU147&lt;=-10,-10,BT146+EU147)))</f>
        <v/>
      </c>
      <c r="BU147" s="80" t="str">
        <f t="shared" si="192"/>
        <v/>
      </c>
      <c r="BV147" s="70" t="str">
        <f t="shared" si="193"/>
        <v/>
      </c>
      <c r="BW147" s="81" t="str">
        <f>IF(M147="","",IF(BW146+EV147&gt;=10,10,IF(BW146+EV147&lt;=-10,-10,BW146+EV147)))</f>
        <v/>
      </c>
      <c r="BX147" s="70">
        <f t="shared" si="194"/>
        <v>0</v>
      </c>
      <c r="BY147" s="70">
        <f t="shared" si="195"/>
        <v>0</v>
      </c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DW147" s="1" t="str">
        <f>IF(M146="","",IF(DQ147="B",IF(M146="P",FQ147,""),IF(M145="B",FQ147,"")))</f>
        <v/>
      </c>
      <c r="DX147" s="1" t="str">
        <f>IF(M146="","",IF(DQ147="B",IF(M146="B",FQ147,""),IF(M145="P",FQ147,"")))</f>
        <v/>
      </c>
      <c r="DY147" s="1" t="str">
        <f>IF(M146="","",IF(DR147="C",IF(M146="B",FS147,""),IF(M145="B",FS147,"")))</f>
        <v/>
      </c>
      <c r="DZ147" s="1" t="str">
        <f>IF(M146="","",IF(DR147="C",IF(M146="P",FS147,""),IF(M145="P",FS147,"")))</f>
        <v/>
      </c>
      <c r="EA147" s="1" t="str">
        <f>IF(M146="","",IF(AND(DW147="L5",DZ147="L5",FG147=""),"L0",FF147))</f>
        <v/>
      </c>
      <c r="EB147" s="1" t="str">
        <f>IF(M146="","",IF(AND(DX147="L5",DZ147="L5",FF147=""),"L0",FG147))</f>
        <v/>
      </c>
      <c r="EC147" s="1">
        <f>IF(D147="",0,IF(OR(D147="B",D147="XB"),1,INT(RIGHT(D147))))+IF(I147="",0,IF(OR(I147="B",I147="XB"),1,INT(RIGHT(I147))))+IF(P147="",0,IF(OR(P147="B",P147="XB"),1,INT(RIGHT(P147))))</f>
        <v>0</v>
      </c>
      <c r="ED147" s="1">
        <f>IF(E147="",0,IF(OR(E147="B",E147="XB"),1,INT(RIGHT(E147))))+IF(J147="",0,IF(OR(J147="B",J147="XB"),1,INT(RIGHT(J147))))+IF(Q147="",0,IF(OR(Q147="B",Q147="XB"),1,INT(RIGHT(Q147))))</f>
        <v>0</v>
      </c>
      <c r="EX147" s="1" t="str">
        <f>IF(OR(F143&amp;F144&amp;F145="WLW",F144&amp;F145="WW"),"Y","N")</f>
        <v>N</v>
      </c>
      <c r="EY147" s="1" t="str">
        <f>IF(OR(K143&amp;K144&amp;K145="WLW",K144&amp;K145="WW"),"Y","N")</f>
        <v>N</v>
      </c>
      <c r="EZ147" s="1" t="str">
        <f>IF(OR(R143&amp;R144&amp;R145="WLW",R144&amp;R145="WW"),"Y","N")</f>
        <v>N</v>
      </c>
      <c r="FB147" s="14" t="str">
        <f ca="1">IF(FB146="Y","N",IF(M146="","",(IF(AND(F146&amp;F147="WW",OR(EW146&amp;EW147="SC",EW146&amp;EW147="CC")),"Y",IF(AND(F145&amp;F146&amp;F147="WLW",FQ147&lt;&gt;"B",OR(EW145&amp;EW146&amp;EW147="SCC",EW145&amp;EW146&amp;EW147="CCC")),"Y","N")))))</f>
        <v/>
      </c>
      <c r="FC147" s="1" t="str">
        <f ca="1">IF(FC146="Y","N",IF(M146="","",IF(AND(K146&amp;K147="WW",OR(EW146&amp;EW147="SC",EW146&amp;EW147="CC")),"Y",IF(AND(K145&amp;K146&amp;K147="WLW",FS147&lt;&gt;"B",OR(EW145&amp;EW146&amp;EW147="SCC",EW145&amp;EW146&amp;EW147="CCC")),"Y","N"))))</f>
        <v/>
      </c>
      <c r="FD147" s="1" t="str">
        <f ca="1">IF(FD146="Y","N",IF(M146="","",IF(AND(R146&amp;R147="WW",OR(EW146&amp;EW147="SC",EW146&amp;EW147="CC")),"Y",IF(AND(R145&amp;R146&amp;R147="WLW",FU147&lt;&gt;"B",OR(EW145&amp;EW146&amp;EW147="SCC",EW145&amp;EW146&amp;EW147="CCC")),"Y","N"))))</f>
        <v/>
      </c>
      <c r="GA147" s="1">
        <f>General!A145</f>
        <v>0</v>
      </c>
      <c r="GB147" s="1">
        <f>General!B145</f>
        <v>0</v>
      </c>
      <c r="GC147" s="1">
        <f>General!C145</f>
        <v>0</v>
      </c>
      <c r="GD147" s="1">
        <f>General!D145</f>
        <v>0</v>
      </c>
      <c r="GF147" s="1" t="str">
        <f>General!F145</f>
        <v>LLWLLWL</v>
      </c>
      <c r="GG147" s="1">
        <f>General!G145</f>
        <v>-1</v>
      </c>
    </row>
    <row r="148" spans="23:189">
      <c r="W148" s="80" t="str" cm="1">
        <f t="array" aca="1" ref="W148" ca="1">IF(M147="","",INDIRECT(CZ148&amp; CR148))</f>
        <v/>
      </c>
      <c r="X148" s="72" t="str" cm="1">
        <f t="array" aca="1" ref="X148" ca="1">IF(M147="","",INDIRECT(VLOOKUP(CZ148,General!R:T,3,FALSE) &amp; CR148))</f>
        <v/>
      </c>
      <c r="AE148" s="80" t="str">
        <f>IF(M147="","",FO148)</f>
        <v/>
      </c>
      <c r="AG148" s="81" t="str">
        <f>IF(M148="","",IF(AG147+EH148&gt;=10,10,IF(AG147+EH148&lt;=-10,-10,AG147+EH148)))</f>
        <v/>
      </c>
      <c r="AN148" s="80" t="str">
        <f t="shared" si="182"/>
        <v/>
      </c>
      <c r="AX148" s="70" t="str">
        <f t="shared" si="183"/>
        <v/>
      </c>
      <c r="AY148" s="81" t="str">
        <f>IF(M148="","",IF(AY147+EN148&gt;=10,10,IF(AY147+EN148&lt;=-10,-10,AY147+EN148)))</f>
        <v/>
      </c>
      <c r="BF148" s="80" t="str">
        <f t="shared" si="184"/>
        <v/>
      </c>
      <c r="BH148" s="81" t="str">
        <f>IF(M148="","",IF(BH147+EQ148&gt;=10,10,IF(BH147+EQ148&lt;=-10,-10,BH147+EQ148)))</f>
        <v/>
      </c>
      <c r="BI148" s="80" t="str">
        <f t="shared" si="185"/>
        <v/>
      </c>
      <c r="BL148" s="80" t="str">
        <f t="shared" si="186"/>
        <v/>
      </c>
      <c r="BM148" s="70" t="str">
        <f t="shared" si="187"/>
        <v/>
      </c>
      <c r="BN148" s="81" t="str">
        <f>IF(M148="","",IF(BN147+ES148&gt;=10,10,IF(BN147+ES148&lt;=-10,-10,BN147+ES148)))</f>
        <v/>
      </c>
      <c r="BO148" s="80" t="str">
        <f t="shared" si="188"/>
        <v/>
      </c>
      <c r="BP148" s="70" t="str">
        <f t="shared" si="189"/>
        <v/>
      </c>
      <c r="BQ148" s="81" t="str">
        <f>IF(M148="","",IF(BQ147+ET148&gt;=10,10,IF(BQ147+ET148&lt;=-10,-10,BQ147+ET148)))</f>
        <v/>
      </c>
      <c r="BR148" s="80" t="str">
        <f t="shared" si="190"/>
        <v/>
      </c>
      <c r="BS148" s="70" t="str">
        <f t="shared" si="191"/>
        <v/>
      </c>
      <c r="BT148" s="81" t="str">
        <f>IF(M148="","",IF(BT147+EU148&gt;=10,10,IF(BT147+EU148&lt;=-10,-10,BT147+EU148)))</f>
        <v/>
      </c>
      <c r="BU148" s="80" t="str">
        <f t="shared" si="192"/>
        <v/>
      </c>
      <c r="BV148" s="70" t="str">
        <f t="shared" si="193"/>
        <v/>
      </c>
      <c r="BW148" s="81" t="str">
        <f>IF(M148="","",IF(BW147+EV148&gt;=10,10,IF(BW147+EV148&lt;=-10,-10,BW147+EV148)))</f>
        <v/>
      </c>
      <c r="BX148" s="70">
        <f t="shared" si="194"/>
        <v>0</v>
      </c>
      <c r="BY148" s="70">
        <f t="shared" si="195"/>
        <v>0</v>
      </c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DW148" s="1" t="str">
        <f>IF(M147="","",IF(DQ148="B",IF(M147="P",FQ148,""),IF(M146="B",FQ148,"")))</f>
        <v/>
      </c>
      <c r="DX148" s="1" t="str">
        <f>IF(M147="","",IF(DQ148="B",IF(M147="B",FQ148,""),IF(M146="P",FQ148,"")))</f>
        <v/>
      </c>
      <c r="DY148" s="1" t="str">
        <f>IF(M147="","",IF(DR148="C",IF(M147="B",FS148,""),IF(M146="B",FS148,"")))</f>
        <v/>
      </c>
      <c r="DZ148" s="1" t="str">
        <f>IF(M147="","",IF(DR148="C",IF(M147="P",FS148,""),IF(M146="P",FS148,"")))</f>
        <v/>
      </c>
      <c r="EA148" s="1" t="str">
        <f>IF(M147="","",IF(AND(DW148="L5",DZ148="L5",FG148=""),"L0",FF148))</f>
        <v/>
      </c>
      <c r="EB148" s="1" t="str">
        <f>IF(M147="","",IF(AND(DX148="L5",DZ148="L5",FF148=""),"L0",FG148))</f>
        <v/>
      </c>
      <c r="EC148" s="1">
        <f>IF(D148="",0,IF(OR(D148="B",D148="XB"),1,INT(RIGHT(D148))))+IF(I148="",0,IF(OR(I148="B",I148="XB"),1,INT(RIGHT(I148))))+IF(P148="",0,IF(OR(P148="B",P148="XB"),1,INT(RIGHT(P148))))</f>
        <v>0</v>
      </c>
      <c r="ED148" s="1">
        <f>IF(E148="",0,IF(OR(E148="B",E148="XB"),1,INT(RIGHT(E148))))+IF(J148="",0,IF(OR(J148="B",J148="XB"),1,INT(RIGHT(J148))))+IF(Q148="",0,IF(OR(Q148="B",Q148="XB"),1,INT(RIGHT(Q148))))</f>
        <v>0</v>
      </c>
      <c r="EX148" s="1" t="str">
        <f>IF(OR(F144&amp;F145&amp;F146="WLW",F145&amp;F146="WW"),"Y","N")</f>
        <v>N</v>
      </c>
      <c r="EY148" s="1" t="str">
        <f>IF(OR(K144&amp;K145&amp;K146="WLW",K145&amp;K146="WW"),"Y","N")</f>
        <v>N</v>
      </c>
      <c r="EZ148" s="1" t="str">
        <f>IF(OR(R144&amp;R145&amp;R146="WLW",R145&amp;R146="WW"),"Y","N")</f>
        <v>N</v>
      </c>
      <c r="FB148" s="14" t="str">
        <f ca="1">IF(FB147="Y","N",IF(M147="","",(IF(AND(F147&amp;F148="WW",OR(EW147&amp;EW148="SC",EW147&amp;EW148="CC")),"Y",IF(AND(F146&amp;F147&amp;F148="WLW",FQ148&lt;&gt;"B",OR(EW146&amp;EW147&amp;EW148="SCC",EW146&amp;EW147&amp;EW148="CCC")),"Y","N")))))</f>
        <v/>
      </c>
      <c r="FC148" s="1" t="str">
        <f ca="1">IF(FC147="Y","N",IF(M147="","",IF(AND(K147&amp;K148="WW",OR(EW147&amp;EW148="SC",EW147&amp;EW148="CC")),"Y",IF(AND(K146&amp;K147&amp;K148="WLW",FS148&lt;&gt;"B",OR(EW146&amp;EW147&amp;EW148="SCC",EW146&amp;EW147&amp;EW148="CCC")),"Y","N"))))</f>
        <v/>
      </c>
      <c r="FD148" s="1" t="str">
        <f ca="1">IF(FD147="Y","N",IF(M147="","",IF(AND(R147&amp;R148="WW",OR(EW147&amp;EW148="SC",EW147&amp;EW148="CC")),"Y",IF(AND(R146&amp;R147&amp;R148="WLW",FU148&lt;&gt;"B",OR(EW146&amp;EW147&amp;EW148="SCC",EW146&amp;EW147&amp;EW148="CCC")),"Y","N"))))</f>
        <v/>
      </c>
      <c r="GA148" s="1">
        <f>General!A146</f>
        <v>0</v>
      </c>
      <c r="GB148" s="1">
        <f>General!B146</f>
        <v>0</v>
      </c>
      <c r="GC148" s="1">
        <f>General!C146</f>
        <v>0</v>
      </c>
      <c r="GD148" s="1">
        <f>General!D146</f>
        <v>0</v>
      </c>
      <c r="GF148" s="1" t="str">
        <f>General!F146</f>
        <v>LLWLLWW</v>
      </c>
      <c r="GG148" s="1">
        <f>General!G146</f>
        <v>3</v>
      </c>
    </row>
    <row r="149" spans="23:189">
      <c r="W149" s="80" t="str" cm="1">
        <f t="array" aca="1" ref="W149" ca="1">IF(M148="","",INDIRECT(CZ149&amp; CR149))</f>
        <v/>
      </c>
      <c r="X149" s="72" t="str" cm="1">
        <f t="array" aca="1" ref="X149" ca="1">IF(M148="","",INDIRECT(VLOOKUP(CZ149,General!R:T,3,FALSE) &amp; CR149))</f>
        <v/>
      </c>
      <c r="AE149" s="80" t="str">
        <f>IF(M148="","",FO149)</f>
        <v/>
      </c>
      <c r="AG149" s="81" t="str">
        <f>IF(M149="","",IF(AG148+EH149&gt;=10,10,IF(AG148+EH149&lt;=-10,-10,AG148+EH149)))</f>
        <v/>
      </c>
      <c r="AN149" s="80" t="str">
        <f t="shared" si="182"/>
        <v/>
      </c>
      <c r="AX149" s="70" t="str">
        <f t="shared" si="183"/>
        <v/>
      </c>
      <c r="AY149" s="81" t="str">
        <f>IF(M149="","",IF(AY148+EN149&gt;=10,10,IF(AY148+EN149&lt;=-10,-10,AY148+EN149)))</f>
        <v/>
      </c>
      <c r="BF149" s="80" t="str">
        <f t="shared" si="184"/>
        <v/>
      </c>
      <c r="BH149" s="81" t="str">
        <f>IF(M149="","",IF(BH148+EQ149&gt;=10,10,IF(BH148+EQ149&lt;=-10,-10,BH148+EQ149)))</f>
        <v/>
      </c>
      <c r="BI149" s="80" t="str">
        <f t="shared" si="185"/>
        <v/>
      </c>
      <c r="BL149" s="80" t="str">
        <f t="shared" si="186"/>
        <v/>
      </c>
      <c r="BM149" s="70" t="str">
        <f t="shared" si="187"/>
        <v/>
      </c>
      <c r="BN149" s="81" t="str">
        <f>IF(M149="","",IF(BN148+ES149&gt;=10,10,IF(BN148+ES149&lt;=-10,-10,BN148+ES149)))</f>
        <v/>
      </c>
      <c r="BO149" s="80" t="str">
        <f t="shared" si="188"/>
        <v/>
      </c>
      <c r="BP149" s="70" t="str">
        <f t="shared" si="189"/>
        <v/>
      </c>
      <c r="BQ149" s="81" t="str">
        <f>IF(M149="","",IF(BQ148+ET149&gt;=10,10,IF(BQ148+ET149&lt;=-10,-10,BQ148+ET149)))</f>
        <v/>
      </c>
      <c r="BR149" s="80" t="str">
        <f t="shared" si="190"/>
        <v/>
      </c>
      <c r="BT149" s="81" t="str">
        <f>IF(M149="","",IF(BT148+EU149&gt;=10,10,IF(BT148+EU149&lt;=-10,-10,BT148+EU149)))</f>
        <v/>
      </c>
      <c r="BU149" s="80" t="str">
        <f t="shared" si="192"/>
        <v/>
      </c>
      <c r="BV149" s="70" t="str">
        <f t="shared" si="193"/>
        <v/>
      </c>
      <c r="BW149" s="81" t="str">
        <f>IF(M149="","",IF(BW148+EV149&gt;=10,10,IF(BW148+EV149&lt;=-10,-10,BW148+EV149)))</f>
        <v/>
      </c>
      <c r="BX149" s="70">
        <f t="shared" si="194"/>
        <v>0</v>
      </c>
      <c r="BY149" s="70">
        <f t="shared" si="195"/>
        <v>0</v>
      </c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DW149" s="1" t="str">
        <f>IF(M148="","",IF(DQ149="B",IF(M148="P",FQ149,""),IF(M147="B",FQ149,"")))</f>
        <v/>
      </c>
      <c r="DX149" s="1" t="str">
        <f>IF(M148="","",IF(DQ149="B",IF(M148="B",FQ149,""),IF(M147="P",FQ149,"")))</f>
        <v/>
      </c>
      <c r="DY149" s="1" t="str">
        <f>IF(M148="","",IF(DR149="C",IF(M148="B",FS149,""),IF(M147="B",FS149,"")))</f>
        <v/>
      </c>
      <c r="DZ149" s="1" t="str">
        <f>IF(M148="","",IF(DR149="C",IF(M148="P",FS149,""),IF(M147="P",FS149,"")))</f>
        <v/>
      </c>
      <c r="EA149" s="1" t="str">
        <f>IF(M148="","",IF(AND(DW149="L5",DZ149="L5",FG149=""),"L0",FF149))</f>
        <v/>
      </c>
      <c r="EB149" s="1" t="str">
        <f>IF(M148="","",IF(AND(DX149="L5",DZ149="L5",FF149=""),"L0",FG149))</f>
        <v/>
      </c>
      <c r="EC149" s="1">
        <f>IF(D149="",0,IF(OR(D149="B",D149="XB"),1,INT(RIGHT(D149))))+IF(I149="",0,IF(OR(I149="B",I149="XB"),1,INT(RIGHT(I149))))+IF(P149="",0,IF(OR(P149="B",P149="XB"),1,INT(RIGHT(P149))))</f>
        <v>0</v>
      </c>
      <c r="ED149" s="1">
        <f>IF(E149="",0,IF(OR(E149="B",E149="XB"),1,INT(RIGHT(E149))))+IF(J149="",0,IF(OR(J149="B",J149="XB"),1,INT(RIGHT(J149))))+IF(Q149="",0,IF(OR(Q149="B",Q149="XB"),1,INT(RIGHT(Q149))))</f>
        <v>0</v>
      </c>
      <c r="EX149" s="1" t="str">
        <f>IF(OR(F145&amp;F146&amp;F147="WLW",F146&amp;F147="WW"),"Y","N")</f>
        <v>N</v>
      </c>
      <c r="EY149" s="1" t="str">
        <f>IF(OR(K145&amp;K146&amp;K147="WLW",K146&amp;K147="WW"),"Y","N")</f>
        <v>N</v>
      </c>
      <c r="EZ149" s="1" t="str">
        <f>IF(OR(R145&amp;R146&amp;R147="WLW",R146&amp;R147="WW"),"Y","N")</f>
        <v>N</v>
      </c>
      <c r="FB149" s="14" t="str">
        <f ca="1">IF(FB148="Y","N",IF(M148="","",(IF(AND(F148&amp;F149="WW",OR(EW148&amp;EW149="SC",EW148&amp;EW149="CC")),"Y",IF(AND(F147&amp;F148&amp;F149="WLW",FQ149&lt;&gt;"B",OR(EW147&amp;EW148&amp;EW149="SCC",EW147&amp;EW148&amp;EW149="CCC")),"Y","N")))))</f>
        <v/>
      </c>
      <c r="FC149" s="1" t="str">
        <f ca="1">IF(FC148="Y","N",IF(M148="","",IF(AND(K148&amp;K149="WW",OR(EW148&amp;EW149="SC",EW148&amp;EW149="CC")),"Y",IF(AND(K147&amp;K148&amp;K149="WLW",FS149&lt;&gt;"B",OR(EW147&amp;EW148&amp;EW149="SCC",EW147&amp;EW148&amp;EW149="CCC")),"Y","N"))))</f>
        <v/>
      </c>
      <c r="FD149" s="1" t="str">
        <f ca="1">IF(FD148="Y","N",IF(M148="","",IF(AND(R148&amp;R149="WW",OR(EW148&amp;EW149="SC",EW148&amp;EW149="CC")),"Y",IF(AND(R147&amp;R148&amp;R149="WLW",FU149&lt;&gt;"B",OR(EW147&amp;EW148&amp;EW149="SCC",EW147&amp;EW148&amp;EW149="CCC")),"Y","N"))))</f>
        <v/>
      </c>
      <c r="GA149" s="1">
        <f>General!A147</f>
        <v>0</v>
      </c>
      <c r="GB149" s="1">
        <f>General!B147</f>
        <v>0</v>
      </c>
      <c r="GC149" s="1">
        <f>General!C147</f>
        <v>0</v>
      </c>
      <c r="GD149" s="1">
        <f>General!D147</f>
        <v>0</v>
      </c>
      <c r="GF149" s="1" t="str">
        <f>General!F147</f>
        <v>LLWLWLL</v>
      </c>
      <c r="GG149" s="1">
        <f>General!G147</f>
        <v>-3</v>
      </c>
    </row>
    <row r="150" spans="23:189">
      <c r="W150" s="80" t="str" cm="1">
        <f t="array" aca="1" ref="W150" ca="1">IF(M149="","",INDIRECT(CZ150&amp; CR150))</f>
        <v/>
      </c>
      <c r="X150" s="72" t="str" cm="1">
        <f t="array" aca="1" ref="X150" ca="1">IF(M149="","",INDIRECT(VLOOKUP(CZ150,General!R:T,3,FALSE) &amp; CR150))</f>
        <v/>
      </c>
      <c r="AE150" s="80" t="str">
        <f>IF(M149="","",FO150)</f>
        <v/>
      </c>
      <c r="AG150" s="81" t="str">
        <f>IF(M150="","",IF(AG149+EH150&gt;=10,10,IF(AG149+EH150&lt;=-10,-10,AG149+EH150)))</f>
        <v/>
      </c>
      <c r="AN150" s="80" t="str">
        <f t="shared" si="182"/>
        <v/>
      </c>
      <c r="AX150" s="70" t="str">
        <f t="shared" si="183"/>
        <v/>
      </c>
      <c r="AY150" s="81" t="str">
        <f>IF(M150="","",IF(AY149+EN150&gt;=10,10,IF(AY149+EN150&lt;=-10,-10,AY149+EN150)))</f>
        <v/>
      </c>
      <c r="BF150" s="80" t="str">
        <f t="shared" si="184"/>
        <v/>
      </c>
      <c r="BH150" s="81" t="str">
        <f>IF(M150="","",IF(BH149+EQ150&gt;=10,10,IF(BH149+EQ150&lt;=-10,-10,BH149+EQ150)))</f>
        <v/>
      </c>
      <c r="BI150" s="80" t="str">
        <f t="shared" si="185"/>
        <v/>
      </c>
      <c r="BL150" s="80" t="str">
        <f t="shared" si="186"/>
        <v/>
      </c>
      <c r="BM150" s="70" t="str">
        <f t="shared" si="187"/>
        <v/>
      </c>
      <c r="BN150" s="81" t="str">
        <f>IF(M150="","",IF(BN149+ES150&gt;=10,10,IF(BN149+ES150&lt;=-10,-10,BN149+ES150)))</f>
        <v/>
      </c>
      <c r="BO150" s="80" t="str">
        <f t="shared" si="188"/>
        <v/>
      </c>
      <c r="BP150" s="70" t="str">
        <f t="shared" si="189"/>
        <v/>
      </c>
      <c r="BQ150" s="81" t="str">
        <f>IF(M150="","",IF(BQ149+ET150&gt;=10,10,IF(BQ149+ET150&lt;=-10,-10,BQ149+ET150)))</f>
        <v/>
      </c>
      <c r="BR150" s="80" t="str">
        <f t="shared" si="190"/>
        <v/>
      </c>
      <c r="BT150" s="81" t="str">
        <f>IF(M150="","",IF(BT149+EU150&gt;=10,10,IF(BT149+EU150&lt;=-10,-10,BT149+EU150)))</f>
        <v/>
      </c>
      <c r="BU150" s="80" t="str">
        <f t="shared" si="192"/>
        <v/>
      </c>
      <c r="BV150" s="70" t="str">
        <f t="shared" si="193"/>
        <v/>
      </c>
      <c r="BW150" s="81" t="str">
        <f>IF(M150="","",IF(BW149+EV150&gt;=10,10,IF(BW149+EV150&lt;=-10,-10,BW149+EV150)))</f>
        <v/>
      </c>
      <c r="BX150" s="70">
        <f t="shared" si="194"/>
        <v>0</v>
      </c>
      <c r="BY150" s="70">
        <f t="shared" si="195"/>
        <v>0</v>
      </c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DW150" s="1" t="str">
        <f>IF(M149="","",IF(DQ150="B",IF(M149="P",FQ150,""),IF(M148="B",FQ150,"")))</f>
        <v/>
      </c>
      <c r="DX150" s="1" t="str">
        <f>IF(M149="","",IF(DQ150="B",IF(M149="B",FQ150,""),IF(M148="P",FQ150,"")))</f>
        <v/>
      </c>
      <c r="DY150" s="1" t="str">
        <f>IF(M149="","",IF(DR150="C",IF(M149="B",FS150,""),IF(M148="B",FS150,"")))</f>
        <v/>
      </c>
      <c r="DZ150" s="1" t="str">
        <f>IF(M149="","",IF(DR150="C",IF(M149="P",FS150,""),IF(M148="P",FS150,"")))</f>
        <v/>
      </c>
      <c r="EA150" s="1" t="str">
        <f>IF(M149="","",IF(AND(DW150="L5",DZ150="L5",FG150=""),"L0",FF150))</f>
        <v/>
      </c>
      <c r="EB150" s="1" t="str">
        <f>IF(M149="","",IF(AND(DX150="L5",DZ150="L5",FF150=""),"L0",FG150))</f>
        <v/>
      </c>
      <c r="EC150" s="1">
        <f>IF(D150="",0,IF(OR(D150="B",D150="XB"),1,INT(RIGHT(D150))))+IF(I150="",0,IF(OR(I150="B",I150="XB"),1,INT(RIGHT(I150))))+IF(P150="",0,IF(OR(P150="B",P150="XB"),1,INT(RIGHT(P150))))</f>
        <v>0</v>
      </c>
      <c r="ED150" s="1">
        <f>IF(E150="",0,IF(OR(E150="B",E150="XB"),1,INT(RIGHT(E150))))+IF(J150="",0,IF(OR(J150="B",J150="XB"),1,INT(RIGHT(J150))))+IF(Q150="",0,IF(OR(Q150="B",Q150="XB"),1,INT(RIGHT(Q150))))</f>
        <v>0</v>
      </c>
      <c r="EX150" s="1" t="str">
        <f>IF(OR(F146&amp;F147&amp;F148="WLW",F147&amp;F148="WW"),"Y","N")</f>
        <v>N</v>
      </c>
      <c r="EY150" s="1" t="str">
        <f>IF(OR(K146&amp;K147&amp;K148="WLW",K147&amp;K148="WW"),"Y","N")</f>
        <v>N</v>
      </c>
      <c r="EZ150" s="1" t="str">
        <f>IF(OR(R146&amp;R147&amp;R148="WLW",R147&amp;R148="WW"),"Y","N")</f>
        <v>N</v>
      </c>
      <c r="FB150" s="14" t="str">
        <f ca="1">IF(FB149="Y","N",IF(M149="","",(IF(AND(F149&amp;F150="WW",OR(EW149&amp;EW150="SC",EW149&amp;EW150="CC")),"Y",IF(AND(F148&amp;F149&amp;F150="WLW",FQ150&lt;&gt;"B",OR(EW148&amp;EW149&amp;EW150="SCC",EW148&amp;EW149&amp;EW150="CCC")),"Y","N")))))</f>
        <v/>
      </c>
      <c r="FC150" s="1" t="str">
        <f ca="1">IF(FC149="Y","N",IF(M149="","",IF(AND(K149&amp;K150="WW",OR(EW149&amp;EW150="SC",EW149&amp;EW150="CC")),"Y",IF(AND(K148&amp;K149&amp;K150="WLW",FS150&lt;&gt;"B",OR(EW148&amp;EW149&amp;EW150="SCC",EW148&amp;EW149&amp;EW150="CCC")),"Y","N"))))</f>
        <v/>
      </c>
      <c r="FD150" s="1" t="str">
        <f ca="1">IF(FD149="Y","N",IF(M149="","",IF(AND(R149&amp;R150="WW",OR(EW149&amp;EW150="SC",EW149&amp;EW150="CC")),"Y",IF(AND(R148&amp;R149&amp;R150="WLW",FU150&lt;&gt;"B",OR(EW148&amp;EW149&amp;EW150="SCC",EW148&amp;EW149&amp;EW150="CCC")),"Y","N"))))</f>
        <v/>
      </c>
      <c r="GA150" s="1">
        <f>General!A148</f>
        <v>0</v>
      </c>
      <c r="GB150" s="1">
        <f>General!B148</f>
        <v>0</v>
      </c>
      <c r="GC150" s="1">
        <f>General!C148</f>
        <v>0</v>
      </c>
      <c r="GD150" s="1">
        <f>General!D148</f>
        <v>0</v>
      </c>
      <c r="GF150" s="1" t="str">
        <f>General!F148</f>
        <v>LLWLWLW</v>
      </c>
      <c r="GG150" s="1">
        <f>General!G148</f>
        <v>1</v>
      </c>
    </row>
    <row r="151" spans="23:189">
      <c r="W151" s="80" t="str" cm="1">
        <f t="array" aca="1" ref="W151" ca="1">IF(M150="","",INDIRECT(CZ151&amp; CR151))</f>
        <v/>
      </c>
      <c r="X151" s="72" t="str" cm="1">
        <f t="array" aca="1" ref="X151" ca="1">IF(M150="","",INDIRECT(VLOOKUP(CZ151,General!R:T,3,FALSE) &amp; CR151))</f>
        <v/>
      </c>
      <c r="AE151" s="80" t="str">
        <f>IF(M150="","",FO151)</f>
        <v/>
      </c>
      <c r="AG151" s="81" t="str">
        <f>IF(M151="","",IF(AG150+EH151&gt;=10,10,IF(AG150+EH151&lt;=-10,-10,AG150+EH151)))</f>
        <v/>
      </c>
      <c r="AN151" s="80" t="str">
        <f t="shared" si="182"/>
        <v/>
      </c>
      <c r="AX151" s="70" t="str">
        <f t="shared" si="183"/>
        <v/>
      </c>
      <c r="AY151" s="81" t="str">
        <f>IF(M151="","",IF(AY150+EN151&gt;=10,10,IF(AY150+EN151&lt;=-10,-10,AY150+EN151)))</f>
        <v/>
      </c>
      <c r="BF151" s="80" t="str">
        <f t="shared" si="184"/>
        <v/>
      </c>
      <c r="BH151" s="81" t="str">
        <f>IF(M151="","",IF(BH150+EQ151&gt;=10,10,IF(BH150+EQ151&lt;=-10,-10,BH150+EQ151)))</f>
        <v/>
      </c>
      <c r="BI151" s="80" t="str">
        <f t="shared" si="185"/>
        <v/>
      </c>
      <c r="BL151" s="80" t="str">
        <f t="shared" si="186"/>
        <v/>
      </c>
      <c r="BM151" s="70" t="str">
        <f t="shared" si="187"/>
        <v/>
      </c>
      <c r="BN151" s="81" t="str">
        <f>IF(M151="","",IF(BN150+ES151&gt;=10,10,IF(BN150+ES151&lt;=-10,-10,BN150+ES151)))</f>
        <v/>
      </c>
      <c r="BO151" s="80" t="str">
        <f t="shared" si="188"/>
        <v/>
      </c>
      <c r="BP151" s="70" t="str">
        <f t="shared" si="189"/>
        <v/>
      </c>
      <c r="BQ151" s="81" t="str">
        <f>IF(M151="","",IF(BQ150+ET151&gt;=10,10,IF(BQ150+ET151&lt;=-10,-10,BQ150+ET151)))</f>
        <v/>
      </c>
      <c r="BR151" s="80" t="str">
        <f t="shared" si="190"/>
        <v/>
      </c>
      <c r="BT151" s="81" t="str">
        <f>IF(M151="","",IF(BT150+EU151&gt;=10,10,IF(BT150+EU151&lt;=-10,-10,BT150+EU151)))</f>
        <v/>
      </c>
      <c r="BU151" s="80" t="str">
        <f t="shared" si="192"/>
        <v/>
      </c>
      <c r="BV151" s="70" t="str">
        <f t="shared" si="193"/>
        <v/>
      </c>
      <c r="BW151" s="81" t="str">
        <f>IF(M151="","",IF(BW150+EV151&gt;=10,10,IF(BW150+EV151&lt;=-10,-10,BW150+EV151)))</f>
        <v/>
      </c>
      <c r="BX151" s="70">
        <f t="shared" si="194"/>
        <v>0</v>
      </c>
      <c r="BY151" s="70">
        <f t="shared" si="195"/>
        <v>0</v>
      </c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DW151" s="1" t="str">
        <f>IF(M150="","",IF(DQ151="B",IF(M150="P",FQ151,""),IF(M149="B",FQ151,"")))</f>
        <v/>
      </c>
      <c r="DX151" s="1" t="str">
        <f>IF(M150="","",IF(DQ151="B",IF(M150="B",FQ151,""),IF(M149="P",FQ151,"")))</f>
        <v/>
      </c>
      <c r="DY151" s="1" t="str">
        <f>IF(M150="","",IF(DR151="C",IF(M150="B",FS151,""),IF(M149="B",FS151,"")))</f>
        <v/>
      </c>
      <c r="DZ151" s="1" t="str">
        <f>IF(M150="","",IF(DR151="C",IF(M150="P",FS151,""),IF(M149="P",FS151,"")))</f>
        <v/>
      </c>
      <c r="EA151" s="1" t="str">
        <f>IF(M150="","",IF(AND(DW151="L5",DZ151="L5",FG151=""),"L0",FF151))</f>
        <v/>
      </c>
      <c r="EB151" s="1" t="str">
        <f>IF(M150="","",IF(AND(DX151="L5",DZ151="L5",FF151=""),"L0",FG151))</f>
        <v/>
      </c>
      <c r="EC151" s="1">
        <f>IF(D151="",0,IF(OR(D151="B",D151="XB"),1,INT(RIGHT(D151))))+IF(I151="",0,IF(OR(I151="B",I151="XB"),1,INT(RIGHT(I151))))+IF(P151="",0,IF(OR(P151="B",P151="XB"),1,INT(RIGHT(P151))))</f>
        <v>0</v>
      </c>
      <c r="ED151" s="1">
        <f>IF(E151="",0,IF(OR(E151="B",E151="XB"),1,INT(RIGHT(E151))))+IF(J151="",0,IF(OR(J151="B",J151="XB"),1,INT(RIGHT(J151))))+IF(Q151="",0,IF(OR(Q151="B",Q151="XB"),1,INT(RIGHT(Q151))))</f>
        <v>0</v>
      </c>
      <c r="EX151" s="1" t="str">
        <f>IF(OR(F147&amp;F148&amp;F149="WLW",F148&amp;F149="WW"),"Y","N")</f>
        <v>N</v>
      </c>
      <c r="EY151" s="1" t="str">
        <f>IF(OR(K147&amp;K148&amp;K149="WLW",K148&amp;K149="WW"),"Y","N")</f>
        <v>N</v>
      </c>
      <c r="EZ151" s="1" t="str">
        <f>IF(OR(R147&amp;R148&amp;R149="WLW",R148&amp;R149="WW"),"Y","N")</f>
        <v>N</v>
      </c>
      <c r="FB151" s="14" t="str">
        <f ca="1">IF(FB150="Y","N",IF(M150="","",(IF(AND(F150&amp;F151="WW",OR(EW150&amp;EW151="SC",EW150&amp;EW151="CC")),"Y",IF(AND(F149&amp;F150&amp;F151="WLW",FQ151&lt;&gt;"B",OR(EW149&amp;EW150&amp;EW151="SCC",EW149&amp;EW150&amp;EW151="CCC")),"Y","N")))))</f>
        <v/>
      </c>
      <c r="FC151" s="1" t="str">
        <f ca="1">IF(FC150="Y","N",IF(M150="","",IF(AND(K150&amp;K151="WW",OR(EW150&amp;EW151="SC",EW150&amp;EW151="CC")),"Y",IF(AND(K149&amp;K150&amp;K151="WLW",FS151&lt;&gt;"B",OR(EW149&amp;EW150&amp;EW151="SCC",EW149&amp;EW150&amp;EW151="CCC")),"Y","N"))))</f>
        <v/>
      </c>
      <c r="FD151" s="1" t="str">
        <f ca="1">IF(FD150="Y","N",IF(M150="","",IF(AND(R150&amp;R151="WW",OR(EW150&amp;EW151="SC",EW150&amp;EW151="CC")),"Y",IF(AND(R149&amp;R150&amp;R151="WLW",FU151&lt;&gt;"B",OR(EW149&amp;EW150&amp;EW151="SCC",EW149&amp;EW150&amp;EW151="CCC")),"Y","N"))))</f>
        <v/>
      </c>
      <c r="GA151" s="1">
        <f>General!A149</f>
        <v>0</v>
      </c>
      <c r="GB151" s="1">
        <f>General!B149</f>
        <v>0</v>
      </c>
      <c r="GC151" s="1">
        <f>General!C149</f>
        <v>0</v>
      </c>
      <c r="GD151" s="1">
        <f>General!D149</f>
        <v>0</v>
      </c>
      <c r="GF151" s="1" t="str">
        <f>General!F149</f>
        <v>LLWLWWL</v>
      </c>
      <c r="GG151" s="1">
        <f>General!G149</f>
        <v>-1</v>
      </c>
    </row>
    <row r="152" spans="23:189">
      <c r="W152" s="80" t="str" cm="1">
        <f t="array" aca="1" ref="W152" ca="1">IF(M151="","",INDIRECT(CZ152&amp; CR152))</f>
        <v/>
      </c>
      <c r="X152" s="72" t="str" cm="1">
        <f t="array" aca="1" ref="X152" ca="1">IF(M151="","",INDIRECT(VLOOKUP(CZ152,General!R:T,3,FALSE) &amp; CR152))</f>
        <v/>
      </c>
      <c r="AE152" s="80" t="str">
        <f>IF(M151="","",FO152)</f>
        <v/>
      </c>
      <c r="AG152" s="81" t="str">
        <f>IF(M152="","",IF(AG151+EH152&gt;=10,10,IF(AG151+EH152&lt;=-10,-10,AG151+EH152)))</f>
        <v/>
      </c>
      <c r="AN152" s="80" t="str">
        <f t="shared" si="182"/>
        <v/>
      </c>
      <c r="AX152" s="70" t="str">
        <f t="shared" si="183"/>
        <v/>
      </c>
      <c r="AY152" s="81" t="str">
        <f>IF(M152="","",IF(AY151+EN152&gt;=10,10,IF(AY151+EN152&lt;=-10,-10,AY151+EN152)))</f>
        <v/>
      </c>
      <c r="BF152" s="80" t="str">
        <f t="shared" si="184"/>
        <v/>
      </c>
      <c r="BH152" s="81" t="str">
        <f>IF(M152="","",IF(BH151+EQ152&gt;=10,10,IF(BH151+EQ152&lt;=-10,-10,BH151+EQ152)))</f>
        <v/>
      </c>
      <c r="BI152" s="80" t="str">
        <f t="shared" si="185"/>
        <v/>
      </c>
      <c r="BL152" s="80" t="str">
        <f t="shared" si="186"/>
        <v/>
      </c>
      <c r="BM152" s="70" t="str">
        <f t="shared" si="187"/>
        <v/>
      </c>
      <c r="BN152" s="81" t="str">
        <f>IF(M152="","",IF(BN151+ES152&gt;=10,10,IF(BN151+ES152&lt;=-10,-10,BN151+ES152)))</f>
        <v/>
      </c>
      <c r="BO152" s="80" t="str">
        <f t="shared" si="188"/>
        <v/>
      </c>
      <c r="BP152" s="70" t="str">
        <f t="shared" si="189"/>
        <v/>
      </c>
      <c r="BQ152" s="81" t="str">
        <f>IF(M152="","",IF(BQ151+ET152&gt;=10,10,IF(BQ151+ET152&lt;=-10,-10,BQ151+ET152)))</f>
        <v/>
      </c>
      <c r="BR152" s="80" t="str">
        <f t="shared" si="190"/>
        <v/>
      </c>
      <c r="BT152" s="81" t="str">
        <f>IF(M152="","",IF(BT151+EU152&gt;=10,10,IF(BT151+EU152&lt;=-10,-10,BT151+EU152)))</f>
        <v/>
      </c>
      <c r="BU152" s="80" t="str">
        <f t="shared" si="192"/>
        <v/>
      </c>
      <c r="BV152" s="70" t="str">
        <f t="shared" si="193"/>
        <v/>
      </c>
      <c r="BW152" s="81" t="str">
        <f>IF(M152="","",IF(BW151+EV152&gt;=10,10,IF(BW151+EV152&lt;=-10,-10,BW151+EV152)))</f>
        <v/>
      </c>
      <c r="BX152" s="70">
        <f t="shared" si="194"/>
        <v>0</v>
      </c>
      <c r="BY152" s="70">
        <f t="shared" si="195"/>
        <v>0</v>
      </c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DW152" s="1" t="str">
        <f>IF(M151="","",IF(DQ152="B",IF(M151="P",FQ152,""),IF(M150="B",FQ152,"")))</f>
        <v/>
      </c>
      <c r="DX152" s="1" t="str">
        <f>IF(M151="","",IF(DQ152="B",IF(M151="B",FQ152,""),IF(M150="P",FQ152,"")))</f>
        <v/>
      </c>
      <c r="DY152" s="1" t="str">
        <f>IF(M151="","",IF(DR152="C",IF(M151="B",FS152,""),IF(M150="B",FS152,"")))</f>
        <v/>
      </c>
      <c r="DZ152" s="1" t="str">
        <f>IF(M151="","",IF(DR152="C",IF(M151="P",FS152,""),IF(M150="P",FS152,"")))</f>
        <v/>
      </c>
      <c r="EA152" s="1" t="str">
        <f>IF(M151="","",IF(AND(DW152="L5",DZ152="L5",FG152=""),"L0",FF152))</f>
        <v/>
      </c>
      <c r="EB152" s="1" t="str">
        <f>IF(M151="","",IF(AND(DX152="L5",DZ152="L5",FF152=""),"L0",FG152))</f>
        <v/>
      </c>
      <c r="EC152" s="1">
        <f>IF(D152="",0,IF(OR(D152="B",D152="XB"),1,INT(RIGHT(D152))))+IF(I152="",0,IF(OR(I152="B",I152="XB"),1,INT(RIGHT(I152))))+IF(P152="",0,IF(OR(P152="B",P152="XB"),1,INT(RIGHT(P152))))</f>
        <v>0</v>
      </c>
      <c r="ED152" s="1">
        <f>IF(E152="",0,IF(OR(E152="B",E152="XB"),1,INT(RIGHT(E152))))+IF(J152="",0,IF(OR(J152="B",J152="XB"),1,INT(RIGHT(J152))))+IF(Q152="",0,IF(OR(Q152="B",Q152="XB"),1,INT(RIGHT(Q152))))</f>
        <v>0</v>
      </c>
      <c r="EX152" s="1" t="str">
        <f>IF(OR(F148&amp;F149&amp;F150="WLW",F149&amp;F150="WW"),"Y","N")</f>
        <v>N</v>
      </c>
      <c r="EY152" s="1" t="str">
        <f>IF(OR(K148&amp;K149&amp;K150="WLW",K149&amp;K150="WW"),"Y","N")</f>
        <v>N</v>
      </c>
      <c r="EZ152" s="1" t="str">
        <f>IF(OR(R148&amp;R149&amp;R150="WLW",R149&amp;R150="WW"),"Y","N")</f>
        <v>N</v>
      </c>
      <c r="FB152" s="14" t="str">
        <f ca="1">IF(FB151="Y","N",IF(M151="","",(IF(AND(F151&amp;F152="WW",OR(EW151&amp;EW152="SC",EW151&amp;EW152="CC")),"Y",IF(AND(F150&amp;F151&amp;F152="WLW",FQ152&lt;&gt;"B",OR(EW150&amp;EW151&amp;EW152="SCC",EW150&amp;EW151&amp;EW152="CCC")),"Y","N")))))</f>
        <v/>
      </c>
      <c r="FC152" s="1" t="str">
        <f ca="1">IF(FC151="Y","N",IF(M151="","",IF(AND(K151&amp;K152="WW",OR(EW151&amp;EW152="SC",EW151&amp;EW152="CC")),"Y",IF(AND(K150&amp;K151&amp;K152="WLW",FS152&lt;&gt;"B",OR(EW150&amp;EW151&amp;EW152="SCC",EW150&amp;EW151&amp;EW152="CCC")),"Y","N"))))</f>
        <v/>
      </c>
      <c r="FD152" s="1" t="str">
        <f ca="1">IF(FD151="Y","N",IF(M151="","",IF(AND(R151&amp;R152="WW",OR(EW151&amp;EW152="SC",EW151&amp;EW152="CC")),"Y",IF(AND(R150&amp;R151&amp;R152="WLW",FU152&lt;&gt;"B",OR(EW150&amp;EW151&amp;EW152="SCC",EW150&amp;EW151&amp;EW152="CCC")),"Y","N"))))</f>
        <v/>
      </c>
      <c r="GA152" s="1">
        <f>General!A150</f>
        <v>0</v>
      </c>
      <c r="GB152" s="1">
        <f>General!B150</f>
        <v>0</v>
      </c>
      <c r="GC152" s="1">
        <f>General!C150</f>
        <v>0</v>
      </c>
      <c r="GD152" s="1">
        <f>General!D150</f>
        <v>0</v>
      </c>
      <c r="GF152" s="1" t="str">
        <f>General!F150</f>
        <v>LLWLWWW</v>
      </c>
      <c r="GG152" s="1">
        <f>General!G150</f>
        <v>6</v>
      </c>
    </row>
    <row r="153" spans="23:189">
      <c r="W153" s="80" t="str" cm="1">
        <f t="array" aca="1" ref="W153" ca="1">IF(M152="","",INDIRECT(CZ153&amp; CR153))</f>
        <v/>
      </c>
      <c r="X153" s="72" t="str" cm="1">
        <f t="array" aca="1" ref="X153" ca="1">IF(M152="","",INDIRECT(VLOOKUP(CZ153,General!R:T,3,FALSE) &amp; CR153))</f>
        <v/>
      </c>
      <c r="AE153" s="80" t="str">
        <f>IF(M152="","",FO153)</f>
        <v/>
      </c>
      <c r="AG153" s="81" t="str">
        <f>IF(M153="","",IF(AG152+EH153&gt;=10,10,IF(AG152+EH153&lt;=-10,-10,AG152+EH153)))</f>
        <v/>
      </c>
      <c r="AN153" s="80" t="str">
        <f t="shared" si="182"/>
        <v/>
      </c>
      <c r="AX153" s="70" t="str">
        <f t="shared" si="183"/>
        <v/>
      </c>
      <c r="AY153" s="81" t="str">
        <f>IF(M153="","",IF(AY152+EN153&gt;=10,10,IF(AY152+EN153&lt;=-10,-10,AY152+EN153)))</f>
        <v/>
      </c>
      <c r="BF153" s="80" t="str">
        <f t="shared" si="184"/>
        <v/>
      </c>
      <c r="BH153" s="81" t="str">
        <f>IF(M153="","",IF(BH152+EQ153&gt;=10,10,IF(BH152+EQ153&lt;=-10,-10,BH152+EQ153)))</f>
        <v/>
      </c>
      <c r="BI153" s="80" t="str">
        <f t="shared" si="185"/>
        <v/>
      </c>
      <c r="BL153" s="80" t="str">
        <f t="shared" si="186"/>
        <v/>
      </c>
      <c r="BM153" s="70" t="str">
        <f t="shared" si="187"/>
        <v/>
      </c>
      <c r="BN153" s="81" t="str">
        <f>IF(M153="","",IF(BN152+ES153&gt;=10,10,IF(BN152+ES153&lt;=-10,-10,BN152+ES153)))</f>
        <v/>
      </c>
      <c r="BO153" s="80" t="str">
        <f t="shared" si="188"/>
        <v/>
      </c>
      <c r="BP153" s="70" t="str">
        <f t="shared" si="189"/>
        <v/>
      </c>
      <c r="BQ153" s="81" t="str">
        <f>IF(M153="","",IF(BQ152+ET153&gt;=10,10,IF(BQ152+ET153&lt;=-10,-10,BQ152+ET153)))</f>
        <v/>
      </c>
      <c r="BR153" s="80" t="str">
        <f t="shared" si="190"/>
        <v/>
      </c>
      <c r="BT153" s="81" t="str">
        <f>IF(M153="","",IF(BT152+EU153&gt;=10,10,IF(BT152+EU153&lt;=-10,-10,BT152+EU153)))</f>
        <v/>
      </c>
      <c r="BU153" s="80" t="str">
        <f t="shared" si="192"/>
        <v/>
      </c>
      <c r="BV153" s="70" t="str">
        <f t="shared" si="193"/>
        <v/>
      </c>
      <c r="BW153" s="81" t="str">
        <f>IF(M153="","",IF(BW152+EV153&gt;=10,10,IF(BW152+EV153&lt;=-10,-10,BW152+EV153)))</f>
        <v/>
      </c>
      <c r="BX153" s="70">
        <f t="shared" si="194"/>
        <v>0</v>
      </c>
      <c r="BY153" s="70">
        <f t="shared" si="195"/>
        <v>0</v>
      </c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DW153" s="1" t="str">
        <f>IF(M152="","",IF(DQ153="B",IF(M152="P",FQ153,""),IF(M151="B",FQ153,"")))</f>
        <v/>
      </c>
      <c r="DX153" s="1" t="str">
        <f>IF(M152="","",IF(DQ153="B",IF(M152="B",FQ153,""),IF(M151="P",FQ153,"")))</f>
        <v/>
      </c>
      <c r="DY153" s="1" t="str">
        <f>IF(M152="","",IF(DR153="C",IF(M152="B",FS153,""),IF(M151="B",FS153,"")))</f>
        <v/>
      </c>
      <c r="DZ153" s="1" t="str">
        <f>IF(M152="","",IF(DR153="C",IF(M152="P",FS153,""),IF(M151="P",FS153,"")))</f>
        <v/>
      </c>
      <c r="EA153" s="1" t="str">
        <f>IF(M152="","",IF(AND(DW153="L5",DZ153="L5",FG153=""),"L0",FF153))</f>
        <v/>
      </c>
      <c r="EB153" s="1" t="str">
        <f>IF(M152="","",IF(AND(DX153="L5",DZ153="L5",FF153=""),"L0",FG153))</f>
        <v/>
      </c>
      <c r="EC153" s="1">
        <f>IF(D153="",0,IF(OR(D153="B",D153="XB"),1,INT(RIGHT(D153))))+IF(I153="",0,IF(OR(I153="B",I153="XB"),1,INT(RIGHT(I153))))+IF(P153="",0,IF(OR(P153="B",P153="XB"),1,INT(RIGHT(P153))))</f>
        <v>0</v>
      </c>
      <c r="ED153" s="1">
        <f>IF(E153="",0,IF(OR(E153="B",E153="XB"),1,INT(RIGHT(E153))))+IF(J153="",0,IF(OR(J153="B",J153="XB"),1,INT(RIGHT(J153))))+IF(Q153="",0,IF(OR(Q153="B",Q153="XB"),1,INT(RIGHT(Q153))))</f>
        <v>0</v>
      </c>
      <c r="EX153" s="1" t="str">
        <f>IF(OR(F149&amp;F150&amp;F151="WLW",F150&amp;F151="WW"),"Y","N")</f>
        <v>N</v>
      </c>
      <c r="EY153" s="1" t="str">
        <f>IF(OR(K149&amp;K150&amp;K151="WLW",K150&amp;K151="WW"),"Y","N")</f>
        <v>N</v>
      </c>
      <c r="EZ153" s="1" t="str">
        <f>IF(OR(R149&amp;R150&amp;R151="WLW",R150&amp;R151="WW"),"Y","N")</f>
        <v>N</v>
      </c>
      <c r="FB153" s="14" t="str">
        <f ca="1">IF(FB152="Y","N",IF(M152="","",(IF(AND(F152&amp;F153="WW",OR(EW152&amp;EW153="SC",EW152&amp;EW153="CC")),"Y",IF(AND(F151&amp;F152&amp;F153="WLW",FQ153&lt;&gt;"B",OR(EW151&amp;EW152&amp;EW153="SCC",EW151&amp;EW152&amp;EW153="CCC")),"Y","N")))))</f>
        <v/>
      </c>
      <c r="FC153" s="1" t="str">
        <f ca="1">IF(FC152="Y","N",IF(M152="","",IF(AND(K152&amp;K153="WW",OR(EW152&amp;EW153="SC",EW152&amp;EW153="CC")),"Y",IF(AND(K151&amp;K152&amp;K153="WLW",FS153&lt;&gt;"B",OR(EW151&amp;EW152&amp;EW153="SCC",EW151&amp;EW152&amp;EW153="CCC")),"Y","N"))))</f>
        <v/>
      </c>
      <c r="FD153" s="1" t="str">
        <f ca="1">IF(FD152="Y","N",IF(M152="","",IF(AND(R152&amp;R153="WW",OR(EW152&amp;EW153="SC",EW152&amp;EW153="CC")),"Y",IF(AND(R151&amp;R152&amp;R153="WLW",FU153&lt;&gt;"B",OR(EW151&amp;EW152&amp;EW153="SCC",EW151&amp;EW152&amp;EW153="CCC")),"Y","N"))))</f>
        <v/>
      </c>
      <c r="GA153" s="1">
        <f>General!A151</f>
        <v>0</v>
      </c>
      <c r="GB153" s="1">
        <f>General!B151</f>
        <v>0</v>
      </c>
      <c r="GC153" s="1">
        <f>General!C151</f>
        <v>0</v>
      </c>
      <c r="GD153" s="1">
        <f>General!D151</f>
        <v>0</v>
      </c>
      <c r="GF153" s="1" t="str">
        <f>General!F151</f>
        <v>LLWWLLL</v>
      </c>
      <c r="GG153" s="1">
        <f>General!G151</f>
        <v>-6</v>
      </c>
    </row>
    <row r="154" spans="23:189">
      <c r="W154" s="80" t="str" cm="1">
        <f t="array" aca="1" ref="W154" ca="1">IF(M153="","",INDIRECT(CZ154&amp; CR154))</f>
        <v/>
      </c>
      <c r="X154" s="72" t="str" cm="1">
        <f t="array" aca="1" ref="X154" ca="1">IF(M153="","",INDIRECT(VLOOKUP(CZ154,General!R:T,3,FALSE) &amp; CR154))</f>
        <v/>
      </c>
      <c r="AX154" s="70" t="str">
        <f t="shared" si="183"/>
        <v/>
      </c>
      <c r="AY154" s="81" t="str">
        <f>IF(M154="","",IF(AY153+EN154&gt;=10,10,IF(AY153+EN154&lt;=-10,-10,AY153+EN154)))</f>
        <v/>
      </c>
      <c r="BF154" s="80" t="str">
        <f t="shared" si="184"/>
        <v/>
      </c>
      <c r="BH154" s="81" t="str">
        <f>IF(M154="","",IF(BH153+EQ154&gt;=10,10,IF(BH153+EQ154&lt;=-10,-10,BH153+EQ154)))</f>
        <v/>
      </c>
      <c r="BI154" s="80" t="str">
        <f t="shared" si="185"/>
        <v/>
      </c>
      <c r="BL154" s="80" t="str">
        <f t="shared" si="186"/>
        <v/>
      </c>
      <c r="BN154" s="81" t="str">
        <f>IF(M154="","",IF(BN153+ES154&gt;=10,10,IF(BN153+ES154&lt;=-10,-10,BN153+ES154)))</f>
        <v/>
      </c>
      <c r="BO154" s="80" t="str">
        <f t="shared" si="188"/>
        <v/>
      </c>
      <c r="BP154" s="70" t="str">
        <f t="shared" si="189"/>
        <v/>
      </c>
      <c r="BQ154" s="81" t="str">
        <f>IF(M154="","",IF(BQ153+ET154&gt;=10,10,IF(BQ153+ET154&lt;=-10,-10,BQ153+ET154)))</f>
        <v/>
      </c>
      <c r="BR154" s="80" t="str">
        <f t="shared" si="190"/>
        <v/>
      </c>
      <c r="BT154" s="81" t="str">
        <f>IF(M154="","",IF(BT153+EU154&gt;=10,10,IF(BT153+EU154&lt;=-10,-10,BT153+EU154)))</f>
        <v/>
      </c>
      <c r="BU154" s="80" t="str">
        <f t="shared" si="192"/>
        <v/>
      </c>
      <c r="BV154" s="70" t="str">
        <f t="shared" si="193"/>
        <v/>
      </c>
      <c r="BW154" s="81" t="str">
        <f>IF(M154="","",IF(BW153+EV154&gt;=10,10,IF(BW153+EV154&lt;=-10,-10,BW153+EV154)))</f>
        <v/>
      </c>
      <c r="BX154" s="70">
        <f t="shared" si="194"/>
        <v>0</v>
      </c>
      <c r="BY154" s="70">
        <f t="shared" si="195"/>
        <v>0</v>
      </c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DW154" s="1" t="str">
        <f>IF(M153="","",IF(DQ154="B",IF(M153="P",FQ154,""),IF(M152="B",FQ154,"")))</f>
        <v/>
      </c>
      <c r="DX154" s="1" t="str">
        <f>IF(M153="","",IF(DQ154="B",IF(M153="B",FQ154,""),IF(M152="P",FQ154,"")))</f>
        <v/>
      </c>
      <c r="DY154" s="1" t="str">
        <f>IF(M153="","",IF(DR154="C",IF(M153="B",FS154,""),IF(M152="B",FS154,"")))</f>
        <v/>
      </c>
      <c r="DZ154" s="1" t="str">
        <f>IF(M153="","",IF(DR154="C",IF(M153="P",FS154,""),IF(M152="P",FS154,"")))</f>
        <v/>
      </c>
      <c r="EA154" s="1" t="str">
        <f>IF(M153="","",IF(AND(DW154="L5",DZ154="L5",FG154=""),"L0",FF154))</f>
        <v/>
      </c>
      <c r="EB154" s="1" t="str">
        <f>IF(M153="","",IF(AND(DX154="L5",DZ154="L5",FF154=""),"L0",FG154))</f>
        <v/>
      </c>
      <c r="EC154" s="1">
        <f>IF(D154="",0,IF(OR(D154="B",D154="XB"),1,INT(RIGHT(D154))))+IF(I154="",0,IF(OR(I154="B",I154="XB"),1,INT(RIGHT(I154))))+IF(P154="",0,IF(OR(P154="B",P154="XB"),1,INT(RIGHT(P154))))</f>
        <v>0</v>
      </c>
      <c r="ED154" s="1">
        <f>IF(E154="",0,IF(OR(E154="B",E154="XB"),1,INT(RIGHT(E154))))+IF(J154="",0,IF(OR(J154="B",J154="XB"),1,INT(RIGHT(J154))))+IF(Q154="",0,IF(OR(Q154="B",Q154="XB"),1,INT(RIGHT(Q154))))</f>
        <v>0</v>
      </c>
      <c r="EX154" s="1" t="str">
        <f>IF(OR(F150&amp;F151&amp;F152="WLW",F151&amp;F152="WW"),"Y","N")</f>
        <v>N</v>
      </c>
      <c r="EY154" s="1" t="str">
        <f>IF(OR(K150&amp;K151&amp;K152="WLW",K151&amp;K152="WW"),"Y","N")</f>
        <v>N</v>
      </c>
      <c r="EZ154" s="1" t="str">
        <f>IF(OR(R150&amp;R151&amp;R152="WLW",R151&amp;R152="WW"),"Y","N")</f>
        <v>N</v>
      </c>
      <c r="FB154" s="14" t="str">
        <f ca="1">IF(FB153="Y","N",IF(M153="","",(IF(AND(F153&amp;F154="WW",OR(EW153&amp;EW154="SC",EW153&amp;EW154="CC")),"Y",IF(AND(F152&amp;F153&amp;F154="WLW",FQ154&lt;&gt;"B",OR(EW152&amp;EW153&amp;EW154="SCC",EW152&amp;EW153&amp;EW154="CCC")),"Y","N")))))</f>
        <v/>
      </c>
      <c r="FC154" s="1" t="str">
        <f ca="1">IF(FC153="Y","N",IF(M153="","",IF(AND(K153&amp;K154="WW",OR(EW153&amp;EW154="SC",EW153&amp;EW154="CC")),"Y",IF(AND(K152&amp;K153&amp;K154="WLW",FS154&lt;&gt;"B",OR(EW152&amp;EW153&amp;EW154="SCC",EW152&amp;EW153&amp;EW154="CCC")),"Y","N"))))</f>
        <v/>
      </c>
      <c r="FD154" s="1" t="str">
        <f ca="1">IF(FD153="Y","N",IF(M153="","",IF(AND(R153&amp;R154="WW",OR(EW153&amp;EW154="SC",EW153&amp;EW154="CC")),"Y",IF(AND(R152&amp;R153&amp;R154="WLW",FU154&lt;&gt;"B",OR(EW152&amp;EW153&amp;EW154="SCC",EW152&amp;EW153&amp;EW154="CCC")),"Y","N"))))</f>
        <v/>
      </c>
      <c r="GA154" s="1">
        <f>General!A152</f>
        <v>0</v>
      </c>
      <c r="GB154" s="1">
        <f>General!B152</f>
        <v>0</v>
      </c>
      <c r="GC154" s="1">
        <f>General!C152</f>
        <v>0</v>
      </c>
      <c r="GD154" s="1">
        <f>General!D152</f>
        <v>0</v>
      </c>
      <c r="GF154" s="1" t="str">
        <f>General!F152</f>
        <v>LLWWLLW</v>
      </c>
      <c r="GG154" s="1">
        <f>General!G152</f>
        <v>1</v>
      </c>
    </row>
    <row r="155" spans="23:189">
      <c r="W155" s="80" t="str" cm="1">
        <f t="array" aca="1" ref="W155" ca="1">IF(M154="","",INDIRECT(CZ155&amp; CR155))</f>
        <v/>
      </c>
      <c r="X155" s="72" t="str" cm="1">
        <f t="array" aca="1" ref="X155" ca="1">IF(M154="","",INDIRECT(VLOOKUP(CZ155,General!R:T,3,FALSE) &amp; CR155))</f>
        <v/>
      </c>
      <c r="AX155" s="70" t="str">
        <f t="shared" si="183"/>
        <v/>
      </c>
      <c r="AY155" s="81" t="str">
        <f>IF(M155="","",IF(AY154+EN155&gt;=10,10,IF(AY154+EN155&lt;=-10,-10,AY154+EN155)))</f>
        <v/>
      </c>
      <c r="BF155" s="80" t="str">
        <f t="shared" si="184"/>
        <v/>
      </c>
      <c r="BH155" s="81" t="str">
        <f>IF(M155="","",IF(BH154+EQ155&gt;=10,10,IF(BH154+EQ155&lt;=-10,-10,BH154+EQ155)))</f>
        <v/>
      </c>
      <c r="BI155" s="80" t="str">
        <f t="shared" si="185"/>
        <v/>
      </c>
      <c r="BL155" s="80" t="str">
        <f t="shared" si="186"/>
        <v/>
      </c>
      <c r="BN155" s="81" t="str">
        <f>IF(M155="","",IF(BN154+ES155&gt;=10,10,IF(BN154+ES155&lt;=-10,-10,BN154+ES155)))</f>
        <v/>
      </c>
      <c r="BO155" s="80" t="str">
        <f t="shared" si="188"/>
        <v/>
      </c>
      <c r="BP155" s="70" t="str">
        <f t="shared" si="189"/>
        <v/>
      </c>
      <c r="BQ155" s="81" t="str">
        <f>IF(M155="","",IF(BQ154+ET155&gt;=10,10,IF(BQ154+ET155&lt;=-10,-10,BQ154+ET155)))</f>
        <v/>
      </c>
      <c r="BR155" s="80" t="str">
        <f t="shared" si="190"/>
        <v/>
      </c>
      <c r="BU155" s="80" t="str">
        <f t="shared" si="192"/>
        <v/>
      </c>
      <c r="BV155" s="70" t="str">
        <f t="shared" si="193"/>
        <v/>
      </c>
      <c r="BW155" s="81" t="str">
        <f>IF(M155="","",IF(BW154+EV155&gt;=10,10,IF(BW154+EV155&lt;=-10,-10,BW154+EV155)))</f>
        <v/>
      </c>
      <c r="BX155" s="70">
        <f t="shared" si="194"/>
        <v>0</v>
      </c>
      <c r="BY155" s="70">
        <f t="shared" si="195"/>
        <v>0</v>
      </c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DW155" s="1" t="str">
        <f>IF(M154="","",IF(DQ155="B",IF(M154="P",FQ155,""),IF(M153="B",FQ155,"")))</f>
        <v/>
      </c>
      <c r="DX155" s="1" t="str">
        <f>IF(M154="","",IF(DQ155="B",IF(M154="B",FQ155,""),IF(M153="P",FQ155,"")))</f>
        <v/>
      </c>
      <c r="DY155" s="1" t="str">
        <f>IF(M154="","",IF(DR155="C",IF(M154="B",FS155,""),IF(M153="B",FS155,"")))</f>
        <v/>
      </c>
      <c r="DZ155" s="1" t="str">
        <f>IF(M154="","",IF(DR155="C",IF(M154="P",FS155,""),IF(M153="P",FS155,"")))</f>
        <v/>
      </c>
      <c r="EA155" s="1" t="str">
        <f>IF(M154="","",IF(AND(DW155="L5",DZ155="L5",FG155=""),"L0",FF155))</f>
        <v/>
      </c>
      <c r="EB155" s="1" t="str">
        <f>IF(M154="","",IF(AND(DX155="L5",DZ155="L5",FF155=""),"L0",FG155))</f>
        <v/>
      </c>
      <c r="EC155" s="1">
        <f>IF(D155="",0,IF(OR(D155="B",D155="XB"),1,INT(RIGHT(D155))))+IF(I155="",0,IF(OR(I155="B",I155="XB"),1,INT(RIGHT(I155))))+IF(P155="",0,IF(OR(P155="B",P155="XB"),1,INT(RIGHT(P155))))</f>
        <v>0</v>
      </c>
      <c r="ED155" s="1">
        <f>IF(E155="",0,IF(OR(E155="B",E155="XB"),1,INT(RIGHT(E155))))+IF(J155="",0,IF(OR(J155="B",J155="XB"),1,INT(RIGHT(J155))))+IF(Q155="",0,IF(OR(Q155="B",Q155="XB"),1,INT(RIGHT(Q155))))</f>
        <v>0</v>
      </c>
      <c r="EX155" s="1" t="str">
        <f>IF(OR(F151&amp;F152&amp;F153="WLW",F152&amp;F153="WW"),"Y","N")</f>
        <v>N</v>
      </c>
      <c r="EY155" s="1" t="str">
        <f>IF(OR(K151&amp;K152&amp;K153="WLW",K152&amp;K153="WW"),"Y","N")</f>
        <v>N</v>
      </c>
      <c r="EZ155" s="1" t="str">
        <f>IF(OR(R151&amp;R152&amp;R153="WLW",R152&amp;R153="WW"),"Y","N")</f>
        <v>N</v>
      </c>
      <c r="FB155" s="14" t="str">
        <f ca="1">IF(FB154="Y","N",IF(M154="","",(IF(AND(F154&amp;F155="WW",OR(EW154&amp;EW155="SC",EW154&amp;EW155="CC")),"Y",IF(AND(F153&amp;F154&amp;F155="WLW",FQ155&lt;&gt;"B",OR(EW153&amp;EW154&amp;EW155="SCC",EW153&amp;EW154&amp;EW155="CCC")),"Y","N")))))</f>
        <v/>
      </c>
      <c r="FC155" s="1" t="str">
        <f ca="1">IF(FC154="Y","N",IF(M154="","",IF(AND(K154&amp;K155="WW",OR(EW154&amp;EW155="SC",EW154&amp;EW155="CC")),"Y",IF(AND(K153&amp;K154&amp;K155="WLW",FS155&lt;&gt;"B",OR(EW153&amp;EW154&amp;EW155="SCC",EW153&amp;EW154&amp;EW155="CCC")),"Y","N"))))</f>
        <v/>
      </c>
      <c r="FD155" s="1" t="str">
        <f ca="1">IF(FD154="Y","N",IF(M154="","",IF(AND(R154&amp;R155="WW",OR(EW154&amp;EW155="SC",EW154&amp;EW155="CC")),"Y",IF(AND(R153&amp;R154&amp;R155="WLW",FU155&lt;&gt;"B",OR(EW153&amp;EW154&amp;EW155="SCC",EW153&amp;EW154&amp;EW155="CCC")),"Y","N"))))</f>
        <v/>
      </c>
      <c r="GA155" s="1">
        <f>General!A153</f>
        <v>0</v>
      </c>
      <c r="GB155" s="1">
        <f>General!B153</f>
        <v>0</v>
      </c>
      <c r="GC155" s="1">
        <f>General!C153</f>
        <v>0</v>
      </c>
      <c r="GD155" s="1">
        <f>General!D153</f>
        <v>0</v>
      </c>
      <c r="GF155" s="1" t="str">
        <f>General!F153</f>
        <v>LLWWLWL</v>
      </c>
      <c r="GG155" s="1">
        <f>General!G153</f>
        <v>-1</v>
      </c>
    </row>
    <row r="156" spans="23:189">
      <c r="W156" s="80" t="str" cm="1">
        <f t="array" aca="1" ref="W156" ca="1">IF(M155="","",INDIRECT(CZ156&amp; CR156))</f>
        <v/>
      </c>
      <c r="X156" s="72" t="str" cm="1">
        <f t="array" aca="1" ref="X156" ca="1">IF(M155="","",INDIRECT(VLOOKUP(CZ156,General!R:T,3,FALSE) &amp; CR156))</f>
        <v/>
      </c>
      <c r="AY156" s="81" t="str">
        <f>IF(M156="","",IF(AY155+EN156&gt;=10,10,IF(AY155+EN156&lt;=-10,-10,AY155+EN156)))</f>
        <v/>
      </c>
      <c r="BF156" s="80" t="str">
        <f t="shared" si="184"/>
        <v/>
      </c>
      <c r="BH156" s="81" t="str">
        <f>IF(M156="","",IF(BH155+EQ156&gt;=10,10,IF(BH155+EQ156&lt;=-10,-10,BH155+EQ156)))</f>
        <v/>
      </c>
      <c r="BI156" s="80" t="str">
        <f t="shared" si="185"/>
        <v/>
      </c>
      <c r="BL156" s="80" t="str">
        <f t="shared" si="186"/>
        <v/>
      </c>
      <c r="BN156" s="81" t="str">
        <f>IF(M156="","",IF(BN155+ES156&gt;=10,10,IF(BN155+ES156&lt;=-10,-10,BN155+ES156)))</f>
        <v/>
      </c>
      <c r="BO156" s="80" t="str">
        <f t="shared" si="188"/>
        <v/>
      </c>
      <c r="BP156" s="70" t="str">
        <f t="shared" si="189"/>
        <v/>
      </c>
      <c r="BQ156" s="81" t="str">
        <f>IF(M156="","",IF(BQ155+ET156&gt;=10,10,IF(BQ155+ET156&lt;=-10,-10,BQ155+ET156)))</f>
        <v/>
      </c>
      <c r="BR156" s="80" t="str">
        <f t="shared" si="190"/>
        <v/>
      </c>
      <c r="BU156" s="80" t="str">
        <f t="shared" si="192"/>
        <v/>
      </c>
      <c r="BV156" s="70" t="str">
        <f t="shared" si="193"/>
        <v/>
      </c>
      <c r="BW156" s="81" t="str">
        <f>IF(M156="","",IF(BW155+EV156&gt;=10,10,IF(BW155+EV156&lt;=-10,-10,BW155+EV156)))</f>
        <v/>
      </c>
      <c r="BX156" s="70">
        <f t="shared" si="194"/>
        <v>0</v>
      </c>
      <c r="BY156" s="70">
        <f t="shared" si="195"/>
        <v>0</v>
      </c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DW156" s="1" t="str">
        <f>IF(M155="","",IF(DQ156="B",IF(M155="P",FQ156,""),IF(M154="B",FQ156,"")))</f>
        <v/>
      </c>
      <c r="DX156" s="1" t="str">
        <f>IF(M155="","",IF(DQ156="B",IF(M155="B",FQ156,""),IF(M154="P",FQ156,"")))</f>
        <v/>
      </c>
      <c r="DY156" s="1" t="str">
        <f>IF(M155="","",IF(DR156="C",IF(M155="B",FS156,""),IF(M154="B",FS156,"")))</f>
        <v/>
      </c>
      <c r="DZ156" s="1" t="str">
        <f>IF(M155="","",IF(DR156="C",IF(M155="P",FS156,""),IF(M154="P",FS156,"")))</f>
        <v/>
      </c>
      <c r="EA156" s="1" t="str">
        <f>IF(M155="","",IF(AND(DW156="L5",DZ156="L5",FG156=""),"L0",FF156))</f>
        <v/>
      </c>
      <c r="EB156" s="1" t="str">
        <f>IF(M155="","",IF(AND(DX156="L5",DZ156="L5",FF156=""),"L0",FG156))</f>
        <v/>
      </c>
      <c r="EC156" s="1">
        <f>IF(D156="",0,IF(OR(D156="B",D156="XB"),1,INT(RIGHT(D156))))+IF(I156="",0,IF(OR(I156="B",I156="XB"),1,INT(RIGHT(I156))))+IF(P156="",0,IF(OR(P156="B",P156="XB"),1,INT(RIGHT(P156))))</f>
        <v>0</v>
      </c>
      <c r="ED156" s="1">
        <f>IF(E156="",0,IF(OR(E156="B",E156="XB"),1,INT(RIGHT(E156))))+IF(J156="",0,IF(OR(J156="B",J156="XB"),1,INT(RIGHT(J156))))+IF(Q156="",0,IF(OR(Q156="B",Q156="XB"),1,INT(RIGHT(Q156))))</f>
        <v>0</v>
      </c>
      <c r="EX156" s="1" t="str">
        <f>IF(OR(F152&amp;F153&amp;F154="WLW",F153&amp;F154="WW"),"Y","N")</f>
        <v>N</v>
      </c>
      <c r="EY156" s="1" t="str">
        <f>IF(OR(K152&amp;K153&amp;K154="WLW",K153&amp;K154="WW"),"Y","N")</f>
        <v>N</v>
      </c>
      <c r="EZ156" s="1" t="str">
        <f>IF(OR(R152&amp;R153&amp;R154="WLW",R153&amp;R154="WW"),"Y","N")</f>
        <v>N</v>
      </c>
      <c r="FB156" s="14" t="str">
        <f ca="1">IF(FB155="Y","N",IF(M155="","",(IF(AND(F155&amp;F156="WW",OR(EW155&amp;EW156="SC",EW155&amp;EW156="CC")),"Y",IF(AND(F154&amp;F155&amp;F156="WLW",FQ156&lt;&gt;"B",OR(EW154&amp;EW155&amp;EW156="SCC",EW154&amp;EW155&amp;EW156="CCC")),"Y","N")))))</f>
        <v/>
      </c>
      <c r="FC156" s="1" t="str">
        <f ca="1">IF(FC155="Y","N",IF(M155="","",IF(AND(K155&amp;K156="WW",OR(EW155&amp;EW156="SC",EW155&amp;EW156="CC")),"Y",IF(AND(K154&amp;K155&amp;K156="WLW",FS156&lt;&gt;"B",OR(EW154&amp;EW155&amp;EW156="SCC",EW154&amp;EW155&amp;EW156="CCC")),"Y","N"))))</f>
        <v/>
      </c>
      <c r="FD156" s="1" t="str">
        <f ca="1">IF(FD155="Y","N",IF(M155="","",IF(AND(R155&amp;R156="WW",OR(EW155&amp;EW156="SC",EW155&amp;EW156="CC")),"Y",IF(AND(R154&amp;R155&amp;R156="WLW",FU156&lt;&gt;"B",OR(EW154&amp;EW155&amp;EW156="SCC",EW154&amp;EW155&amp;EW156="CCC")),"Y","N"))))</f>
        <v/>
      </c>
      <c r="GA156" s="1">
        <f>General!A154</f>
        <v>0</v>
      </c>
      <c r="GB156" s="1">
        <f>General!B154</f>
        <v>0</v>
      </c>
      <c r="GC156" s="1">
        <f>General!C154</f>
        <v>0</v>
      </c>
      <c r="GD156" s="1">
        <f>General!D154</f>
        <v>0</v>
      </c>
      <c r="GF156" s="1" t="str">
        <f>General!F154</f>
        <v>LLWWLWW</v>
      </c>
      <c r="GG156" s="1">
        <f>General!G154</f>
        <v>3</v>
      </c>
    </row>
    <row r="157" spans="23:189">
      <c r="W157" s="80" t="str" cm="1">
        <f t="array" aca="1" ref="W157" ca="1">IF(M156="","",INDIRECT(CZ157&amp; CR157))</f>
        <v/>
      </c>
      <c r="X157" s="72" t="str" cm="1">
        <f t="array" aca="1" ref="X157" ca="1">IF(M156="","",INDIRECT(VLOOKUP(CZ157,General!R:T,3,FALSE) &amp; CR157))</f>
        <v/>
      </c>
      <c r="AY157" s="81" t="str">
        <f>IF(M157="","",IF(AY156+EN157&gt;=10,10,IF(AY156+EN157&lt;=-10,-10,AY156+EN157)))</f>
        <v/>
      </c>
      <c r="BF157" s="80" t="str">
        <f t="shared" si="184"/>
        <v/>
      </c>
      <c r="BH157" s="81" t="str">
        <f>IF(M157="","",IF(BH156+EQ157&gt;=10,10,IF(BH156+EQ157&lt;=-10,-10,BH156+EQ157)))</f>
        <v/>
      </c>
      <c r="BI157" s="80" t="str">
        <f t="shared" si="185"/>
        <v/>
      </c>
      <c r="BL157" s="80" t="str">
        <f t="shared" si="186"/>
        <v/>
      </c>
      <c r="BN157" s="81" t="str">
        <f>IF(M157="","",IF(BN156+ES157&gt;=10,10,IF(BN156+ES157&lt;=-10,-10,BN156+ES157)))</f>
        <v/>
      </c>
      <c r="BO157" s="80" t="str">
        <f t="shared" si="188"/>
        <v/>
      </c>
      <c r="BP157" s="70" t="str">
        <f t="shared" si="189"/>
        <v/>
      </c>
      <c r="BQ157" s="81" t="str">
        <f>IF(M157="","",IF(BQ156+ET157&gt;=10,10,IF(BQ156+ET157&lt;=-10,-10,BQ156+ET157)))</f>
        <v/>
      </c>
      <c r="BR157" s="80" t="str">
        <f t="shared" si="190"/>
        <v/>
      </c>
      <c r="BU157" s="80" t="str">
        <f t="shared" si="192"/>
        <v/>
      </c>
      <c r="BV157" s="70" t="str">
        <f t="shared" si="193"/>
        <v/>
      </c>
      <c r="BW157" s="81" t="str">
        <f>IF(M157="","",IF(BW156+EV157&gt;=10,10,IF(BW156+EV157&lt;=-10,-10,BW156+EV157)))</f>
        <v/>
      </c>
      <c r="BX157" s="70">
        <f t="shared" si="194"/>
        <v>0</v>
      </c>
      <c r="BY157" s="70">
        <f t="shared" si="195"/>
        <v>0</v>
      </c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DW157" s="1" t="str">
        <f>IF(M156="","",IF(DQ157="B",IF(M156="P",FQ157,""),IF(M155="B",FQ157,"")))</f>
        <v/>
      </c>
      <c r="DX157" s="1" t="str">
        <f>IF(M156="","",IF(DQ157="B",IF(M156="B",FQ157,""),IF(M155="P",FQ157,"")))</f>
        <v/>
      </c>
      <c r="DY157" s="1" t="str">
        <f>IF(M156="","",IF(DR157="C",IF(M156="B",FS157,""),IF(M155="B",FS157,"")))</f>
        <v/>
      </c>
      <c r="DZ157" s="1" t="str">
        <f>IF(M156="","",IF(DR157="C",IF(M156="P",FS157,""),IF(M155="P",FS157,"")))</f>
        <v/>
      </c>
      <c r="EA157" s="1" t="str">
        <f>IF(M156="","",IF(AND(DW157="L5",DZ157="L5",FG157=""),"L0",FF157))</f>
        <v/>
      </c>
      <c r="EB157" s="1" t="str">
        <f>IF(M156="","",IF(AND(DX157="L5",DZ157="L5",FF157=""),"L0",FG157))</f>
        <v/>
      </c>
      <c r="EC157" s="1">
        <f>IF(D157="",0,IF(OR(D157="B",D157="XB"),1,INT(RIGHT(D157))))+IF(I157="",0,IF(OR(I157="B",I157="XB"),1,INT(RIGHT(I157))))+IF(P157="",0,IF(OR(P157="B",P157="XB"),1,INT(RIGHT(P157))))</f>
        <v>0</v>
      </c>
      <c r="ED157" s="1">
        <f>IF(E157="",0,IF(OR(E157="B",E157="XB"),1,INT(RIGHT(E157))))+IF(J157="",0,IF(OR(J157="B",J157="XB"),1,INT(RIGHT(J157))))+IF(Q157="",0,IF(OR(Q157="B",Q157="XB"),1,INT(RIGHT(Q157))))</f>
        <v>0</v>
      </c>
      <c r="EX157" s="1" t="str">
        <f>IF(OR(F153&amp;F154&amp;F155="WLW",F154&amp;F155="WW"),"Y","N")</f>
        <v>N</v>
      </c>
      <c r="EY157" s="1" t="str">
        <f>IF(OR(K153&amp;K154&amp;K155="WLW",K154&amp;K155="WW"),"Y","N")</f>
        <v>N</v>
      </c>
      <c r="EZ157" s="1" t="str">
        <f>IF(OR(R153&amp;R154&amp;R155="WLW",R154&amp;R155="WW"),"Y","N")</f>
        <v>N</v>
      </c>
      <c r="FB157" s="14" t="str">
        <f ca="1">IF(FB156="Y","N",IF(M156="","",(IF(AND(F156&amp;F157="WW",OR(EW156&amp;EW157="SC",EW156&amp;EW157="CC")),"Y",IF(AND(F155&amp;F156&amp;F157="WLW",FQ157&lt;&gt;"B",OR(EW155&amp;EW156&amp;EW157="SCC",EW155&amp;EW156&amp;EW157="CCC")),"Y","N")))))</f>
        <v/>
      </c>
      <c r="FC157" s="1" t="str">
        <f ca="1">IF(FC156="Y","N",IF(M156="","",IF(AND(K156&amp;K157="WW",OR(EW156&amp;EW157="SC",EW156&amp;EW157="CC")),"Y",IF(AND(K155&amp;K156&amp;K157="WLW",FS157&lt;&gt;"B",OR(EW155&amp;EW156&amp;EW157="SCC",EW155&amp;EW156&amp;EW157="CCC")),"Y","N"))))</f>
        <v/>
      </c>
      <c r="FD157" s="1" t="str">
        <f ca="1">IF(FD156="Y","N",IF(M156="","",IF(AND(R156&amp;R157="WW",OR(EW156&amp;EW157="SC",EW156&amp;EW157="CC")),"Y",IF(AND(R155&amp;R156&amp;R157="WLW",FU157&lt;&gt;"B",OR(EW155&amp;EW156&amp;EW157="SCC",EW155&amp;EW156&amp;EW157="CCC")),"Y","N"))))</f>
        <v/>
      </c>
      <c r="GA157" s="1">
        <f>General!A155</f>
        <v>0</v>
      </c>
      <c r="GB157" s="1">
        <f>General!B155</f>
        <v>0</v>
      </c>
      <c r="GC157" s="1">
        <f>General!C155</f>
        <v>0</v>
      </c>
      <c r="GD157" s="1">
        <f>General!D155</f>
        <v>0</v>
      </c>
      <c r="GF157" s="1" t="str">
        <f>General!F155</f>
        <v>LLWWWLL</v>
      </c>
      <c r="GG157" s="1">
        <f>General!G155</f>
        <v>-3</v>
      </c>
    </row>
    <row r="158" spans="23:189">
      <c r="W158" s="80" t="str" cm="1">
        <f t="array" aca="1" ref="W158" ca="1">IF(M157="","",INDIRECT(CZ158&amp; CR158))</f>
        <v/>
      </c>
      <c r="X158" s="72" t="str" cm="1">
        <f t="array" aca="1" ref="X158" ca="1">IF(M157="","",INDIRECT(VLOOKUP(CZ158,General!R:T,3,FALSE) &amp; CR158))</f>
        <v/>
      </c>
      <c r="AY158" s="81" t="str">
        <f>IF(M158="","",IF(AY157+EN158&gt;=10,10,IF(AY157+EN158&lt;=-10,-10,AY157+EN158)))</f>
        <v/>
      </c>
      <c r="BF158" s="80" t="str">
        <f t="shared" si="184"/>
        <v/>
      </c>
      <c r="BH158" s="81" t="str">
        <f>IF(M158="","",IF(BH157+EQ158&gt;=10,10,IF(BH157+EQ158&lt;=-10,-10,BH157+EQ158)))</f>
        <v/>
      </c>
      <c r="BI158" s="80" t="str">
        <f t="shared" si="185"/>
        <v/>
      </c>
      <c r="BL158" s="80" t="str">
        <f t="shared" si="186"/>
        <v/>
      </c>
      <c r="BN158" s="81" t="str">
        <f>IF(M158="","",IF(BN157+ES158&gt;=10,10,IF(BN157+ES158&lt;=-10,-10,BN157+ES158)))</f>
        <v/>
      </c>
      <c r="BO158" s="80" t="str">
        <f t="shared" si="188"/>
        <v/>
      </c>
      <c r="BP158" s="70" t="str">
        <f t="shared" si="189"/>
        <v/>
      </c>
      <c r="BQ158" s="81" t="str">
        <f>IF(M158="","",IF(BQ157+ET158&gt;=10,10,IF(BQ157+ET158&lt;=-10,-10,BQ157+ET158)))</f>
        <v/>
      </c>
      <c r="BR158" s="80" t="str">
        <f t="shared" si="190"/>
        <v/>
      </c>
      <c r="BU158" s="80" t="str">
        <f t="shared" si="192"/>
        <v/>
      </c>
      <c r="BV158" s="70" t="str">
        <f t="shared" si="193"/>
        <v/>
      </c>
      <c r="BW158" s="81" t="str">
        <f>IF(M158="","",IF(BW157+EV158&gt;=10,10,IF(BW157+EV158&lt;=-10,-10,BW157+EV158)))</f>
        <v/>
      </c>
      <c r="BX158" s="70">
        <f t="shared" si="194"/>
        <v>0</v>
      </c>
      <c r="BY158" s="70">
        <f t="shared" si="195"/>
        <v>0</v>
      </c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DW158" s="1" t="str">
        <f>IF(M157="","",IF(DQ158="B",IF(M157="P",FQ158,""),IF(M156="B",FQ158,"")))</f>
        <v/>
      </c>
      <c r="DX158" s="1" t="str">
        <f>IF(M157="","",IF(DQ158="B",IF(M157="B",FQ158,""),IF(M156="P",FQ158,"")))</f>
        <v/>
      </c>
      <c r="DY158" s="1" t="str">
        <f>IF(M157="","",IF(DR158="C",IF(M157="B",FS158,""),IF(M156="B",FS158,"")))</f>
        <v/>
      </c>
      <c r="DZ158" s="1" t="str">
        <f>IF(M157="","",IF(DR158="C",IF(M157="P",FS158,""),IF(M156="P",FS158,"")))</f>
        <v/>
      </c>
      <c r="EA158" s="1" t="str">
        <f>IF(M157="","",IF(AND(DW158="L5",DZ158="L5",FG158=""),"L0",FF158))</f>
        <v/>
      </c>
      <c r="EB158" s="1" t="str">
        <f>IF(M157="","",IF(AND(DX158="L5",DZ158="L5",FF158=""),"L0",FG158))</f>
        <v/>
      </c>
      <c r="EC158" s="1">
        <f>IF(D158="",0,IF(OR(D158="B",D158="XB"),1,INT(RIGHT(D158))))+IF(I158="",0,IF(OR(I158="B",I158="XB"),1,INT(RIGHT(I158))))+IF(P158="",0,IF(OR(P158="B",P158="XB"),1,INT(RIGHT(P158))))</f>
        <v>0</v>
      </c>
      <c r="ED158" s="1">
        <f>IF(E158="",0,IF(OR(E158="B",E158="XB"),1,INT(RIGHT(E158))))+IF(J158="",0,IF(OR(J158="B",J158="XB"),1,INT(RIGHT(J158))))+IF(Q158="",0,IF(OR(Q158="B",Q158="XB"),1,INT(RIGHT(Q158))))</f>
        <v>0</v>
      </c>
      <c r="EX158" s="1" t="str">
        <f>IF(OR(F154&amp;F155&amp;F156="WLW",F155&amp;F156="WW"),"Y","N")</f>
        <v>N</v>
      </c>
      <c r="EY158" s="1" t="str">
        <f>IF(OR(K154&amp;K155&amp;K156="WLW",K155&amp;K156="WW"),"Y","N")</f>
        <v>N</v>
      </c>
      <c r="EZ158" s="1" t="str">
        <f>IF(OR(R154&amp;R155&amp;R156="WLW",R155&amp;R156="WW"),"Y","N")</f>
        <v>N</v>
      </c>
      <c r="FB158" s="14" t="str">
        <f ca="1">IF(FB157="Y","N",IF(M157="","",(IF(AND(F157&amp;F158="WW",OR(EW157&amp;EW158="SC",EW157&amp;EW158="CC")),"Y",IF(AND(F156&amp;F157&amp;F158="WLW",FQ158&lt;&gt;"B",OR(EW156&amp;EW157&amp;EW158="SCC",EW156&amp;EW157&amp;EW158="CCC")),"Y","N")))))</f>
        <v/>
      </c>
      <c r="FC158" s="1" t="str">
        <f ca="1">IF(FC157="Y","N",IF(M157="","",IF(AND(K157&amp;K158="WW",OR(EW157&amp;EW158="SC",EW157&amp;EW158="CC")),"Y",IF(AND(K156&amp;K157&amp;K158="WLW",FS158&lt;&gt;"B",OR(EW156&amp;EW157&amp;EW158="SCC",EW156&amp;EW157&amp;EW158="CCC")),"Y","N"))))</f>
        <v/>
      </c>
      <c r="FD158" s="1" t="str">
        <f ca="1">IF(FD157="Y","N",IF(M157="","",IF(AND(R157&amp;R158="WW",OR(EW157&amp;EW158="SC",EW157&amp;EW158="CC")),"Y",IF(AND(R156&amp;R157&amp;R158="WLW",FU158&lt;&gt;"B",OR(EW156&amp;EW157&amp;EW158="SCC",EW156&amp;EW157&amp;EW158="CCC")),"Y","N"))))</f>
        <v/>
      </c>
      <c r="GA158" s="1">
        <f>General!A156</f>
        <v>0</v>
      </c>
      <c r="GB158" s="1">
        <f>General!B156</f>
        <v>0</v>
      </c>
      <c r="GC158" s="1">
        <f>General!C156</f>
        <v>0</v>
      </c>
      <c r="GD158" s="1">
        <f>General!D156</f>
        <v>0</v>
      </c>
      <c r="GF158" s="1" t="str">
        <f>General!F156</f>
        <v>LLWWWLW</v>
      </c>
      <c r="GG158" s="1">
        <f>General!G156</f>
        <v>1</v>
      </c>
    </row>
    <row r="159" spans="23:189">
      <c r="W159" s="80" t="str" cm="1">
        <f t="array" aca="1" ref="W159" ca="1">IF(M158="","",INDIRECT(CZ159&amp; CR159))</f>
        <v/>
      </c>
      <c r="X159" s="72" t="str" cm="1">
        <f t="array" aca="1" ref="X159" ca="1">IF(M158="","",INDIRECT(VLOOKUP(CZ159,General!R:T,3,FALSE) &amp; CR159))</f>
        <v/>
      </c>
      <c r="AY159" s="81" t="str">
        <f>IF(M159="","",IF(AY158+EN159&gt;=10,10,IF(AY158+EN159&lt;=-10,-10,AY158+EN159)))</f>
        <v/>
      </c>
      <c r="BF159" s="80" t="str">
        <f t="shared" si="184"/>
        <v/>
      </c>
      <c r="BH159" s="81" t="str">
        <f>IF(M159="","",IF(BH158+EQ159&gt;=10,10,IF(BH158+EQ159&lt;=-10,-10,BH158+EQ159)))</f>
        <v/>
      </c>
      <c r="BI159" s="80" t="str">
        <f t="shared" si="185"/>
        <v/>
      </c>
      <c r="BL159" s="80" t="str">
        <f t="shared" si="186"/>
        <v/>
      </c>
      <c r="BN159" s="81" t="str">
        <f>IF(M159="","",IF(BN158+ES159&gt;=10,10,IF(BN158+ES159&lt;=-10,-10,BN158+ES159)))</f>
        <v/>
      </c>
      <c r="BO159" s="80" t="str">
        <f t="shared" si="188"/>
        <v/>
      </c>
      <c r="BP159" s="70" t="str">
        <f t="shared" si="189"/>
        <v/>
      </c>
      <c r="BQ159" s="81" t="str">
        <f>IF(M159="","",IF(BQ158+ET159&gt;=10,10,IF(BQ158+ET159&lt;=-10,-10,BQ158+ET159)))</f>
        <v/>
      </c>
      <c r="BR159" s="80" t="str">
        <f t="shared" si="190"/>
        <v/>
      </c>
      <c r="BU159" s="80" t="str">
        <f t="shared" si="192"/>
        <v/>
      </c>
      <c r="BV159" s="70" t="str">
        <f t="shared" si="193"/>
        <v/>
      </c>
      <c r="BW159" s="81" t="str">
        <f>IF(M159="","",IF(BW158+EV159&gt;=10,10,IF(BW158+EV159&lt;=-10,-10,BW158+EV159)))</f>
        <v/>
      </c>
      <c r="BX159" s="70">
        <f t="shared" si="194"/>
        <v>0</v>
      </c>
      <c r="BY159" s="70">
        <f t="shared" si="195"/>
        <v>0</v>
      </c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DW159" s="1" t="str">
        <f>IF(M158="","",IF(DQ159="B",IF(M158="P",FQ159,""),IF(M157="B",FQ159,"")))</f>
        <v/>
      </c>
      <c r="DX159" s="1" t="str">
        <f>IF(M158="","",IF(DQ159="B",IF(M158="B",FQ159,""),IF(M157="P",FQ159,"")))</f>
        <v/>
      </c>
      <c r="DY159" s="1" t="str">
        <f>IF(M158="","",IF(DR159="C",IF(M158="B",FS159,""),IF(M157="B",FS159,"")))</f>
        <v/>
      </c>
      <c r="DZ159" s="1" t="str">
        <f>IF(M158="","",IF(DR159="C",IF(M158="P",FS159,""),IF(M157="P",FS159,"")))</f>
        <v/>
      </c>
      <c r="EA159" s="1" t="str">
        <f>IF(M158="","",IF(AND(DW159="L5",DZ159="L5",FG159=""),"L0",FF159))</f>
        <v/>
      </c>
      <c r="EB159" s="1" t="str">
        <f>IF(M158="","",IF(AND(DX159="L5",DZ159="L5",FF159=""),"L0",FG159))</f>
        <v/>
      </c>
      <c r="EC159" s="1">
        <f>IF(D159="",0,IF(OR(D159="B",D159="XB"),1,INT(RIGHT(D159))))+IF(I159="",0,IF(OR(I159="B",I159="XB"),1,INT(RIGHT(I159))))+IF(P159="",0,IF(OR(P159="B",P159="XB"),1,INT(RIGHT(P159))))</f>
        <v>0</v>
      </c>
      <c r="ED159" s="1">
        <f>IF(E159="",0,IF(OR(E159="B",E159="XB"),1,INT(RIGHT(E159))))+IF(J159="",0,IF(OR(J159="B",J159="XB"),1,INT(RIGHT(J159))))+IF(Q159="",0,IF(OR(Q159="B",Q159="XB"),1,INT(RIGHT(Q159))))</f>
        <v>0</v>
      </c>
      <c r="EX159" s="1" t="str">
        <f>IF(OR(F155&amp;F156&amp;F157="WLW",F156&amp;F157="WW"),"Y","N")</f>
        <v>N</v>
      </c>
      <c r="EY159" s="1" t="str">
        <f>IF(OR(K155&amp;K156&amp;K157="WLW",K156&amp;K157="WW"),"Y","N")</f>
        <v>N</v>
      </c>
      <c r="EZ159" s="1" t="str">
        <f>IF(OR(R155&amp;R156&amp;R157="WLW",R156&amp;R157="WW"),"Y","N")</f>
        <v>N</v>
      </c>
      <c r="FB159" s="14" t="str">
        <f ca="1">IF(FB158="Y","N",IF(M158="","",(IF(AND(F158&amp;F159="WW",OR(EW158&amp;EW159="SC",EW158&amp;EW159="CC")),"Y",IF(AND(F157&amp;F158&amp;F159="WLW",FQ159&lt;&gt;"B",OR(EW157&amp;EW158&amp;EW159="SCC",EW157&amp;EW158&amp;EW159="CCC")),"Y","N")))))</f>
        <v/>
      </c>
      <c r="FC159" s="1" t="str">
        <f ca="1">IF(FC158="Y","N",IF(M158="","",IF(AND(K158&amp;K159="WW",OR(EW158&amp;EW159="SC",EW158&amp;EW159="CC")),"Y",IF(AND(K157&amp;K158&amp;K159="WLW",FS159&lt;&gt;"B",OR(EW157&amp;EW158&amp;EW159="SCC",EW157&amp;EW158&amp;EW159="CCC")),"Y","N"))))</f>
        <v/>
      </c>
      <c r="FD159" s="1" t="str">
        <f ca="1">IF(FD158="Y","N",IF(M158="","",IF(AND(R158&amp;R159="WW",OR(EW158&amp;EW159="SC",EW158&amp;EW159="CC")),"Y",IF(AND(R157&amp;R158&amp;R159="WLW",FU159&lt;&gt;"B",OR(EW157&amp;EW158&amp;EW159="SCC",EW157&amp;EW158&amp;EW159="CCC")),"Y","N"))))</f>
        <v/>
      </c>
      <c r="GA159" s="1">
        <f>General!A157</f>
        <v>0</v>
      </c>
      <c r="GB159" s="1">
        <f>General!B157</f>
        <v>0</v>
      </c>
      <c r="GC159" s="1">
        <f>General!C157</f>
        <v>0</v>
      </c>
      <c r="GD159" s="1">
        <f>General!D157</f>
        <v>0</v>
      </c>
      <c r="GF159" s="1" t="str">
        <f>General!F157</f>
        <v>LLWWWWL</v>
      </c>
      <c r="GG159" s="1">
        <f>General!G157</f>
        <v>-1</v>
      </c>
    </row>
    <row r="160" spans="23:189">
      <c r="W160" s="80" t="str" cm="1">
        <f t="array" aca="1" ref="W160" ca="1">IF(M159="","",INDIRECT(CZ160&amp; CR160))</f>
        <v/>
      </c>
      <c r="X160" s="72" t="str" cm="1">
        <f t="array" aca="1" ref="X160" ca="1">IF(M159="","",INDIRECT(VLOOKUP(CZ160,General!R:T,3,FALSE) &amp; CR160))</f>
        <v/>
      </c>
      <c r="AY160" s="81" t="str">
        <f>IF(M160="","",IF(AY159+EN160&gt;=10,10,IF(AY159+EN160&lt;=-10,-10,AY159+EN160)))</f>
        <v/>
      </c>
      <c r="BF160" s="80" t="str">
        <f t="shared" si="184"/>
        <v/>
      </c>
      <c r="BI160" s="80" t="str">
        <f t="shared" si="185"/>
        <v/>
      </c>
      <c r="BL160" s="80" t="str">
        <f t="shared" si="186"/>
        <v/>
      </c>
      <c r="BN160" s="81" t="str">
        <f>IF(M160="","",IF(BN159+ES160&gt;=10,10,IF(BN159+ES160&lt;=-10,-10,BN159+ES160)))</f>
        <v/>
      </c>
      <c r="BO160" s="80" t="str">
        <f t="shared" si="188"/>
        <v/>
      </c>
      <c r="BP160" s="70" t="str">
        <f t="shared" si="189"/>
        <v/>
      </c>
      <c r="BQ160" s="81" t="str">
        <f>IF(M160="","",IF(BQ159+ET160&gt;=10,10,IF(BQ159+ET160&lt;=-10,-10,BQ159+ET160)))</f>
        <v/>
      </c>
      <c r="BR160" s="80" t="str">
        <f t="shared" si="190"/>
        <v/>
      </c>
      <c r="BU160" s="80" t="str">
        <f t="shared" si="192"/>
        <v/>
      </c>
      <c r="BV160" s="70" t="str">
        <f t="shared" si="193"/>
        <v/>
      </c>
      <c r="BW160" s="81" t="str">
        <f>IF(M160="","",IF(BW159+EV160&gt;=10,10,IF(BW159+EV160&lt;=-10,-10,BW159+EV160)))</f>
        <v/>
      </c>
      <c r="BX160" s="70">
        <f t="shared" si="194"/>
        <v>0</v>
      </c>
      <c r="BY160" s="70">
        <f t="shared" si="195"/>
        <v>0</v>
      </c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DW160" s="1" t="str">
        <f>IF(M159="","",IF(DQ160="B",IF(M159="P",FQ160,""),IF(M158="B",FQ160,"")))</f>
        <v/>
      </c>
      <c r="DX160" s="1" t="str">
        <f>IF(M159="","",IF(DQ160="B",IF(M159="B",FQ160,""),IF(M158="P",FQ160,"")))</f>
        <v/>
      </c>
      <c r="DY160" s="1" t="str">
        <f>IF(M159="","",IF(DR160="C",IF(M159="B",FS160,""),IF(M158="B",FS160,"")))</f>
        <v/>
      </c>
      <c r="DZ160" s="1" t="str">
        <f>IF(M159="","",IF(DR160="C",IF(M159="P",FS160,""),IF(M158="P",FS160,"")))</f>
        <v/>
      </c>
      <c r="EA160" s="1" t="str">
        <f>IF(M159="","",IF(AND(DW160="L5",DZ160="L5",FG160=""),"L0",FF160))</f>
        <v/>
      </c>
      <c r="EB160" s="1" t="str">
        <f>IF(M159="","",IF(AND(DX160="L5",DZ160="L5",FF160=""),"L0",FG160))</f>
        <v/>
      </c>
      <c r="EC160" s="1">
        <f>IF(D160="",0,IF(OR(D160="B",D160="XB"),1,INT(RIGHT(D160))))+IF(I160="",0,IF(OR(I160="B",I160="XB"),1,INT(RIGHT(I160))))+IF(P160="",0,IF(OR(P160="B",P160="XB"),1,INT(RIGHT(P160))))</f>
        <v>0</v>
      </c>
      <c r="ED160" s="1">
        <f>IF(E160="",0,IF(OR(E160="B",E160="XB"),1,INT(RIGHT(E160))))+IF(J160="",0,IF(OR(J160="B",J160="XB"),1,INT(RIGHT(J160))))+IF(Q160="",0,IF(OR(Q160="B",Q160="XB"),1,INT(RIGHT(Q160))))</f>
        <v>0</v>
      </c>
      <c r="EX160" s="1" t="str">
        <f>IF(OR(F156&amp;F157&amp;F158="WLW",F157&amp;F158="WW"),"Y","N")</f>
        <v>N</v>
      </c>
      <c r="EY160" s="1" t="str">
        <f>IF(OR(K156&amp;K157&amp;K158="WLW",K157&amp;K158="WW"),"Y","N")</f>
        <v>N</v>
      </c>
      <c r="EZ160" s="1" t="str">
        <f>IF(OR(R156&amp;R157&amp;R158="WLW",R157&amp;R158="WW"),"Y","N")</f>
        <v>N</v>
      </c>
      <c r="FB160" s="14" t="str">
        <f ca="1">IF(FB159="Y","N",IF(M159="","",(IF(AND(F159&amp;F160="WW",OR(EW159&amp;EW160="SC",EW159&amp;EW160="CC")),"Y",IF(AND(F158&amp;F159&amp;F160="WLW",FQ160&lt;&gt;"B",OR(EW158&amp;EW159&amp;EW160="SCC",EW158&amp;EW159&amp;EW160="CCC")),"Y","N")))))</f>
        <v/>
      </c>
      <c r="FC160" s="1" t="str">
        <f ca="1">IF(FC159="Y","N",IF(M159="","",IF(AND(K159&amp;K160="WW",OR(EW159&amp;EW160="SC",EW159&amp;EW160="CC")),"Y",IF(AND(K158&amp;K159&amp;K160="WLW",FS160&lt;&gt;"B",OR(EW158&amp;EW159&amp;EW160="SCC",EW158&amp;EW159&amp;EW160="CCC")),"Y","N"))))</f>
        <v/>
      </c>
      <c r="FD160" s="1" t="str">
        <f ca="1">IF(FD159="Y","N",IF(M159="","",IF(AND(R159&amp;R160="WW",OR(EW159&amp;EW160="SC",EW159&amp;EW160="CC")),"Y",IF(AND(R158&amp;R159&amp;R160="WLW",FU160&lt;&gt;"B",OR(EW158&amp;EW159&amp;EW160="SCC",EW158&amp;EW159&amp;EW160="CCC")),"Y","N"))))</f>
        <v/>
      </c>
      <c r="GA160" s="1">
        <f>General!A158</f>
        <v>0</v>
      </c>
      <c r="GB160" s="1">
        <f>General!B158</f>
        <v>0</v>
      </c>
      <c r="GC160" s="1">
        <f>General!C158</f>
        <v>0</v>
      </c>
      <c r="GD160" s="1">
        <f>General!D158</f>
        <v>0</v>
      </c>
      <c r="GF160" s="1" t="str">
        <f>General!F158</f>
        <v>LLWWWWW</v>
      </c>
      <c r="GG160" s="1">
        <f>General!G158</f>
        <v>6</v>
      </c>
    </row>
    <row r="161" spans="23:189">
      <c r="W161" s="80" t="str" cm="1">
        <f t="array" aca="1" ref="W161" ca="1">IF(M160="","",INDIRECT(CZ161&amp; CR161))</f>
        <v/>
      </c>
      <c r="X161" s="72" t="str" cm="1">
        <f t="array" aca="1" ref="X161" ca="1">IF(M160="","",INDIRECT(VLOOKUP(CZ161,General!R:T,3,FALSE) &amp; CR161))</f>
        <v/>
      </c>
      <c r="AY161" s="81" t="str">
        <f>IF(M161="","",IF(AY160+EN161&gt;=10,10,IF(AY160+EN161&lt;=-10,-10,AY160+EN161)))</f>
        <v/>
      </c>
      <c r="BF161" s="80" t="str">
        <f t="shared" si="184"/>
        <v/>
      </c>
      <c r="BI161" s="80" t="str">
        <f t="shared" si="185"/>
        <v/>
      </c>
      <c r="BL161" s="80" t="str">
        <f t="shared" si="186"/>
        <v/>
      </c>
      <c r="BN161" s="81" t="str">
        <f>IF(M161="","",IF(BN160+ES161&gt;=10,10,IF(BN160+ES161&lt;=-10,-10,BN160+ES161)))</f>
        <v/>
      </c>
      <c r="BO161" s="80" t="str">
        <f t="shared" si="188"/>
        <v/>
      </c>
      <c r="BP161" s="70" t="str">
        <f t="shared" si="189"/>
        <v/>
      </c>
      <c r="BQ161" s="81" t="str">
        <f>IF(M161="","",IF(BQ160+ET161&gt;=10,10,IF(BQ160+ET161&lt;=-10,-10,BQ160+ET161)))</f>
        <v/>
      </c>
      <c r="BR161" s="80" t="str">
        <f t="shared" si="190"/>
        <v/>
      </c>
      <c r="BU161" s="80" t="str">
        <f t="shared" si="192"/>
        <v/>
      </c>
      <c r="BV161" s="70" t="str">
        <f t="shared" si="193"/>
        <v/>
      </c>
      <c r="BW161" s="81" t="str">
        <f>IF(M161="","",IF(BW160+EV161&gt;=10,10,IF(BW160+EV161&lt;=-10,-10,BW160+EV161)))</f>
        <v/>
      </c>
      <c r="BX161" s="70">
        <f t="shared" si="194"/>
        <v>0</v>
      </c>
      <c r="BY161" s="70">
        <f t="shared" si="195"/>
        <v>0</v>
      </c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DW161" s="1" t="str">
        <f>IF(M160="","",IF(DQ161="B",IF(M160="P",FQ161,""),IF(M159="B",FQ161,"")))</f>
        <v/>
      </c>
      <c r="DX161" s="1" t="str">
        <f>IF(M160="","",IF(DQ161="B",IF(M160="B",FQ161,""),IF(M159="P",FQ161,"")))</f>
        <v/>
      </c>
      <c r="DY161" s="1" t="str">
        <f>IF(M160="","",IF(DR161="C",IF(M160="B",FS161,""),IF(M159="B",FS161,"")))</f>
        <v/>
      </c>
      <c r="DZ161" s="1" t="str">
        <f>IF(M160="","",IF(DR161="C",IF(M160="P",FS161,""),IF(M159="P",FS161,"")))</f>
        <v/>
      </c>
      <c r="EA161" s="1" t="str">
        <f>IF(M160="","",IF(AND(DW161="L5",DZ161="L5",FG161=""),"L0",FF161))</f>
        <v/>
      </c>
      <c r="EB161" s="1" t="str">
        <f>IF(M160="","",IF(AND(DX161="L5",DZ161="L5",FF161=""),"L0",FG161))</f>
        <v/>
      </c>
      <c r="EC161" s="1">
        <f>IF(D161="",0,IF(OR(D161="B",D161="XB"),1,INT(RIGHT(D161))))+IF(I161="",0,IF(OR(I161="B",I161="XB"),1,INT(RIGHT(I161))))+IF(P161="",0,IF(OR(P161="B",P161="XB"),1,INT(RIGHT(P161))))</f>
        <v>0</v>
      </c>
      <c r="ED161" s="1">
        <f>IF(E161="",0,IF(OR(E161="B",E161="XB"),1,INT(RIGHT(E161))))+IF(J161="",0,IF(OR(J161="B",J161="XB"),1,INT(RIGHT(J161))))+IF(Q161="",0,IF(OR(Q161="B",Q161="XB"),1,INT(RIGHT(Q161))))</f>
        <v>0</v>
      </c>
      <c r="EX161" s="1" t="str">
        <f>IF(OR(F157&amp;F158&amp;F159="WLW",F158&amp;F159="WW"),"Y","N")</f>
        <v>N</v>
      </c>
      <c r="EY161" s="1" t="str">
        <f>IF(OR(K157&amp;K158&amp;K159="WLW",K158&amp;K159="WW"),"Y","N")</f>
        <v>N</v>
      </c>
      <c r="EZ161" s="1" t="str">
        <f>IF(OR(R157&amp;R158&amp;R159="WLW",R158&amp;R159="WW"),"Y","N")</f>
        <v>N</v>
      </c>
      <c r="FB161" s="14" t="str">
        <f ca="1">IF(FB160="Y","N",IF(M160="","",(IF(AND(F160&amp;F161="WW",OR(EW160&amp;EW161="SC",EW160&amp;EW161="CC")),"Y",IF(AND(F159&amp;F160&amp;F161="WLW",FQ161&lt;&gt;"B",OR(F159&amp;F160&amp;F161="SCC",F159&amp;F160&amp;F161="CCC")),"Y","N")))))</f>
        <v/>
      </c>
      <c r="FC161" s="1" t="str">
        <f ca="1">IF(FC160="Y","N",IF(M160="","",IF(AND(K160&amp;K161="WW",OR(EW160&amp;EW161="SC",EW160&amp;EW161="CC")),"Y",IF(AND(K159&amp;K160&amp;K161="WLW",FS161&lt;&gt;"B",OR(EW159&amp;EW160&amp;EW161="SCC",EW159&amp;EW160&amp;EW161="CCC")),"Y","N"))))</f>
        <v/>
      </c>
      <c r="FD161" s="1" t="str">
        <f ca="1">IF(FD160="Y","N",IF(M160="","",IF(AND(R160&amp;R161="WW",OR(EW160&amp;EW161="SC",EW160&amp;EW161="CC")),"Y",IF(AND(R159&amp;R160&amp;R161="WLW",FU161&lt;&gt;"B",OR(EW159&amp;EW160&amp;EW161="SCC",EW159&amp;EW160&amp;EW161="CCC")),"Y","N"))))</f>
        <v/>
      </c>
      <c r="GA161" s="1">
        <f>General!A159</f>
        <v>0</v>
      </c>
      <c r="GB161" s="1">
        <f>General!B159</f>
        <v>0</v>
      </c>
      <c r="GC161" s="1">
        <f>General!C159</f>
        <v>0</v>
      </c>
      <c r="GD161" s="1">
        <f>General!D159</f>
        <v>0</v>
      </c>
      <c r="GF161" s="1" t="str">
        <f>General!F159</f>
        <v>LWLLLLL</v>
      </c>
      <c r="GG161" s="1">
        <f>General!G159</f>
        <v>-6</v>
      </c>
    </row>
    <row r="162" spans="23:189">
      <c r="W162" s="80" t="str" cm="1">
        <f t="array" aca="1" ref="W162" ca="1">IF(M161="","",INDIRECT(CZ162&amp; CR162))</f>
        <v/>
      </c>
      <c r="X162" s="72" t="str" cm="1">
        <f t="array" aca="1" ref="X162" ca="1">IF(M161="","",INDIRECT(VLOOKUP(CZ162,General!R:T,3,FALSE) &amp; CR162))</f>
        <v/>
      </c>
      <c r="AY162" s="81" t="str">
        <f>IF(M162="","",IF(AY161+EN162&gt;=10,10,IF(AY161+EN162&lt;=-10,-10,AY161+EN162)))</f>
        <v/>
      </c>
      <c r="BF162" s="80" t="str">
        <f t="shared" si="184"/>
        <v/>
      </c>
      <c r="BI162" s="80" t="str">
        <f t="shared" si="185"/>
        <v/>
      </c>
      <c r="BL162" s="80" t="str">
        <f t="shared" si="186"/>
        <v/>
      </c>
      <c r="BN162" s="81" t="str">
        <f>IF(M162="","",IF(BN161+ES162&gt;=10,10,IF(BN161+ES162&lt;=-10,-10,BN161+ES162)))</f>
        <v/>
      </c>
      <c r="BO162" s="80" t="str">
        <f t="shared" si="188"/>
        <v/>
      </c>
      <c r="BP162" s="70" t="str">
        <f t="shared" si="189"/>
        <v/>
      </c>
      <c r="BQ162" s="81" t="str">
        <f>IF(M162="","",IF(BQ161+ET162&gt;=10,10,IF(BQ161+ET162&lt;=-10,-10,BQ161+ET162)))</f>
        <v/>
      </c>
      <c r="BR162" s="80" t="str">
        <f t="shared" si="190"/>
        <v/>
      </c>
      <c r="BU162" s="80" t="str">
        <f t="shared" si="192"/>
        <v/>
      </c>
      <c r="BV162" s="70" t="str">
        <f t="shared" si="193"/>
        <v/>
      </c>
      <c r="BW162" s="81" t="str">
        <f>IF(M162="","",IF(BW161+EV162&gt;=10,10,IF(BW161+EV162&lt;=-10,-10,BW161+EV162)))</f>
        <v/>
      </c>
      <c r="BX162" s="70">
        <f t="shared" si="194"/>
        <v>0</v>
      </c>
      <c r="BY162" s="70">
        <f t="shared" si="195"/>
        <v>0</v>
      </c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DW162" s="1" t="str">
        <f>IF(M161="","",IF(DQ162="B",IF(M161="P",FQ162,""),IF(M160="B",FQ162,"")))</f>
        <v/>
      </c>
      <c r="DX162" s="1" t="str">
        <f>IF(M161="","",IF(DQ162="B",IF(M161="B",FQ162,""),IF(M160="P",FQ162,"")))</f>
        <v/>
      </c>
      <c r="DY162" s="1" t="str">
        <f>IF(M161="","",IF(DR162="C",IF(M161="B",FS162,""),IF(M160="B",FS162,"")))</f>
        <v/>
      </c>
      <c r="DZ162" s="1" t="str">
        <f>IF(M161="","",IF(DR162="C",IF(M161="P",FS162,""),IF(M160="P",FS162,"")))</f>
        <v/>
      </c>
      <c r="EA162" s="1" t="str">
        <f>IF(M161="","",IF(AND(DW162="L5",DZ162="L5",FG162=""),"L0",FF162))</f>
        <v/>
      </c>
      <c r="EB162" s="1" t="str">
        <f>IF(M161="","",IF(AND(DX162="L5",DZ162="L5",FF162=""),"L0",FG162))</f>
        <v/>
      </c>
      <c r="EC162" s="1">
        <f>IF(D162="",0,IF(OR(D162="B",D162="XB"),1,INT(RIGHT(D162))))+IF(I162="",0,IF(OR(I162="B",I162="XB"),1,INT(RIGHT(I162))))+IF(P162="",0,IF(OR(P162="B",P162="XB"),1,INT(RIGHT(P162))))</f>
        <v>0</v>
      </c>
      <c r="ED162" s="1">
        <f>IF(E162="",0,IF(OR(E162="B",E162="XB"),1,INT(RIGHT(E162))))+IF(J162="",0,IF(OR(J162="B",J162="XB"),1,INT(RIGHT(J162))))+IF(Q162="",0,IF(OR(Q162="B",Q162="XB"),1,INT(RIGHT(Q162))))</f>
        <v>0</v>
      </c>
      <c r="EX162" s="1" t="str">
        <f>IF(OR(F158&amp;F159&amp;F160="WLW",F159&amp;F160="WW"),"Y","N")</f>
        <v>N</v>
      </c>
      <c r="EY162" s="1" t="str">
        <f>IF(OR(K158&amp;K159&amp;K160="WLW",K159&amp;K160="WW"),"Y","N")</f>
        <v>N</v>
      </c>
      <c r="EZ162" s="1" t="str">
        <f>IF(OR(R158&amp;R159&amp;R160="WLW",R159&amp;R160="WW"),"Y","N")</f>
        <v>N</v>
      </c>
      <c r="FB162" s="14" t="str">
        <f ca="1">IF(FB161="Y","N",IF(M161="","",(IF(AND(F161&amp;F162="WW",OR(EW161&amp;EW162="SC",EW161&amp;EW162="CC")),"Y",IF(AND(F160&amp;F161&amp;F162="WLW",FQ162&lt;&gt;"B",OR(F160&amp;F161&amp;F162="SCC",F160&amp;F161&amp;F162="CCC")),"Y","N")))))</f>
        <v/>
      </c>
      <c r="FC162" s="1" t="str">
        <f ca="1">IF(FC161="Y","N",IF(M161="","",IF(AND(K161&amp;K162="WW",OR(EW161&amp;EW162="SC",EW161&amp;EW162="CC")),"Y",IF(AND(K160&amp;K161&amp;K162="WLW",FS162&lt;&gt;"B",OR(EW160&amp;EW161&amp;EW162="SCC",EW160&amp;EW161&amp;EW162="CCC")),"Y","N"))))</f>
        <v/>
      </c>
      <c r="FD162" s="1" t="str">
        <f ca="1">IF(FD161="Y","N",IF(M161="","",IF(AND(R161&amp;R162="WW",OR(EW161&amp;EW162="SC",EW161&amp;EW162="CC")),"Y",IF(AND(R160&amp;R161&amp;R162="WLW",FU162&lt;&gt;"B",OR(EW160&amp;EW161&amp;EW162="SCC",EW160&amp;EW161&amp;EW162="CCC")),"Y","N"))))</f>
        <v/>
      </c>
      <c r="GA162" s="1">
        <f>General!A160</f>
        <v>0</v>
      </c>
      <c r="GB162" s="1">
        <f>General!B160</f>
        <v>0</v>
      </c>
      <c r="GC162" s="1">
        <f>General!C160</f>
        <v>0</v>
      </c>
      <c r="GD162" s="1">
        <f>General!D160</f>
        <v>0</v>
      </c>
      <c r="GF162" s="1" t="str">
        <f>General!F160</f>
        <v>LWLLLLW</v>
      </c>
      <c r="GG162" s="1">
        <f>General!G160</f>
        <v>1</v>
      </c>
    </row>
    <row r="163" spans="23:189">
      <c r="W163" s="80" t="str" cm="1">
        <f t="array" aca="1" ref="W163" ca="1">IF(M162="","",INDIRECT(CZ163&amp; CR163))</f>
        <v/>
      </c>
      <c r="X163" s="72" t="str" cm="1">
        <f t="array" aca="1" ref="X163" ca="1">IF(M162="","",INDIRECT(VLOOKUP(CZ163,General!R:T,3,FALSE) &amp; CR163))</f>
        <v/>
      </c>
      <c r="AY163" s="81" t="str">
        <f>IF(M163="","",IF(AY162+EN163&gt;=10,10,IF(AY162+EN163&lt;=-10,-10,AY162+EN163)))</f>
        <v/>
      </c>
      <c r="BF163" s="80" t="str">
        <f t="shared" si="184"/>
        <v/>
      </c>
      <c r="BI163" s="80" t="str">
        <f t="shared" si="185"/>
        <v/>
      </c>
      <c r="BL163" s="80" t="str">
        <f t="shared" si="186"/>
        <v/>
      </c>
      <c r="BN163" s="81" t="str">
        <f>IF(M163="","",IF(BN162+ES163&gt;=10,10,IF(BN162+ES163&lt;=-10,-10,BN162+ES163)))</f>
        <v/>
      </c>
      <c r="BO163" s="80" t="str">
        <f t="shared" si="188"/>
        <v/>
      </c>
      <c r="BP163" s="70" t="str">
        <f t="shared" si="189"/>
        <v/>
      </c>
      <c r="BQ163" s="81" t="str">
        <f>IF(M163="","",IF(BQ162+ET163&gt;=10,10,IF(BQ162+ET163&lt;=-10,-10,BQ162+ET163)))</f>
        <v/>
      </c>
      <c r="BR163" s="80" t="str">
        <f t="shared" si="190"/>
        <v/>
      </c>
      <c r="BU163" s="80" t="str">
        <f t="shared" si="192"/>
        <v/>
      </c>
      <c r="BW163" s="81" t="str">
        <f>IF(M163="","",IF(BW162+EV163&gt;=10,10,IF(BW162+EV163&lt;=-10,-10,BW162+EV163)))</f>
        <v/>
      </c>
      <c r="BX163" s="70">
        <f t="shared" si="194"/>
        <v>0</v>
      </c>
      <c r="BY163" s="70">
        <f t="shared" si="195"/>
        <v>0</v>
      </c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DW163" s="1" t="str">
        <f>IF(M162="","",IF(DQ163="B",IF(M162="P",FQ163,""),IF(M161="B",FQ163,"")))</f>
        <v/>
      </c>
      <c r="DX163" s="1" t="str">
        <f>IF(M162="","",IF(DQ163="B",IF(M162="B",FQ163,""),IF(M161="P",FQ163,"")))</f>
        <v/>
      </c>
      <c r="DY163" s="1" t="str">
        <f>IF(M162="","",IF(DR163="C",IF(M162="B",FS163,""),IF(M161="B",FS163,"")))</f>
        <v/>
      </c>
      <c r="DZ163" s="1" t="str">
        <f>IF(M162="","",IF(DR163="C",IF(M162="P",FS163,""),IF(M161="P",FS163,"")))</f>
        <v/>
      </c>
      <c r="EA163" s="1" t="str">
        <f>IF(M162="","",IF(AND(DW163="L5",DZ163="L5",FG163=""),"L0",FF163))</f>
        <v/>
      </c>
      <c r="EB163" s="1" t="str">
        <f>IF(M162="","",IF(AND(DX163="L5",DZ163="L5",FF163=""),"L0",FG163))</f>
        <v/>
      </c>
      <c r="EC163" s="1">
        <f>IF(D163="",0,IF(OR(D163="B",D163="XB"),1,INT(RIGHT(D163))))+IF(I163="",0,IF(OR(I163="B",I163="XB"),1,INT(RIGHT(I163))))+IF(P163="",0,IF(OR(P163="B",P163="XB"),1,INT(RIGHT(P163))))</f>
        <v>0</v>
      </c>
      <c r="ED163" s="1">
        <f>IF(E163="",0,IF(OR(E163="B",E163="XB"),1,INT(RIGHT(E163))))+IF(J163="",0,IF(OR(J163="B",J163="XB"),1,INT(RIGHT(J163))))+IF(Q163="",0,IF(OR(Q163="B",Q163="XB"),1,INT(RIGHT(Q163))))</f>
        <v>0</v>
      </c>
      <c r="EX163" s="1" t="str">
        <f>IF(OR(F159&amp;F160&amp;F161="WLW",F160&amp;F161="WW"),"Y","N")</f>
        <v>N</v>
      </c>
      <c r="EY163" s="1" t="str">
        <f>IF(OR(K159&amp;K160&amp;K161="WLW",K160&amp;K161="WW"),"Y","N")</f>
        <v>N</v>
      </c>
      <c r="EZ163" s="1" t="str">
        <f>IF(OR(R159&amp;R160&amp;R161="WLW",R160&amp;R161="WW"),"Y","N")</f>
        <v>N</v>
      </c>
      <c r="FB163" s="14" t="str">
        <f ca="1">IF(FB162="Y","N",IF(M162="","",(IF(AND(F162&amp;F163="WW",OR(EW162&amp;EW163="SC",EW162&amp;EW163="CC")),"Y",IF(AND(F161&amp;F162&amp;F163="WLW",FQ163&lt;&gt;"B",OR(F161&amp;F162&amp;F163="SCC",F161&amp;F162&amp;F163="CCC")),"Y","N")))))</f>
        <v/>
      </c>
      <c r="FC163" s="1" t="str">
        <f ca="1">IF(FC162="Y","N",IF(M162="","",IF(AND(K162&amp;K163="WW",OR(EW162&amp;EW163="SC",EW162&amp;EW163="CC")),"Y",IF(AND(K161&amp;K162&amp;K163="WLW",FS163&lt;&gt;"B",OR(EW161&amp;EW162&amp;EW163="SCC",EW161&amp;EW162&amp;EW163="CCC")),"Y","N"))))</f>
        <v/>
      </c>
      <c r="FD163" s="1" t="str">
        <f ca="1">IF(FD162="Y","N",IF(M162="","",IF(AND(R162&amp;R163="WW",OR(EW162&amp;EW163="SC",EW162&amp;EW163="CC")),"Y",IF(AND(R161&amp;R162&amp;R163="WLW",FU163&lt;&gt;"B",OR(EW161&amp;EW162&amp;EW163="SCC",EW161&amp;EW162&amp;EW163="CCC")),"Y","N"))))</f>
        <v/>
      </c>
      <c r="GA163" s="1">
        <f>General!A161</f>
        <v>0</v>
      </c>
      <c r="GB163" s="1">
        <f>General!B161</f>
        <v>0</v>
      </c>
      <c r="GC163" s="1">
        <f>General!C161</f>
        <v>0</v>
      </c>
      <c r="GD163" s="1">
        <f>General!D161</f>
        <v>0</v>
      </c>
      <c r="GF163" s="1" t="str">
        <f>General!F161</f>
        <v>LWLLLWL</v>
      </c>
      <c r="GG163" s="1">
        <f>General!G161</f>
        <v>-1</v>
      </c>
    </row>
    <row r="164" spans="23:189">
      <c r="W164" s="80" t="str" cm="1">
        <f t="array" aca="1" ref="W164" ca="1">IF(M163="","",INDIRECT(CZ164&amp; CR164))</f>
        <v/>
      </c>
      <c r="X164" s="72" t="str" cm="1">
        <f t="array" aca="1" ref="X164" ca="1">IF(M163="","",INDIRECT(VLOOKUP(CZ164,General!R:T,3,FALSE) &amp; CR164))</f>
        <v/>
      </c>
      <c r="AY164" s="81" t="str">
        <f>IF(M164="","",IF(AY163+EN164&gt;=10,10,IF(AY163+EN164&lt;=-10,-10,AY163+EN164)))</f>
        <v/>
      </c>
      <c r="BF164" s="80" t="str">
        <f t="shared" si="184"/>
        <v/>
      </c>
      <c r="BI164" s="80" t="str">
        <f t="shared" si="185"/>
        <v/>
      </c>
      <c r="BL164" s="80" t="str">
        <f t="shared" si="186"/>
        <v/>
      </c>
      <c r="BN164" s="81" t="str">
        <f>IF(M164="","",IF(BN163+ES164&gt;=10,10,IF(BN163+ES164&lt;=-10,-10,BN163+ES164)))</f>
        <v/>
      </c>
      <c r="BO164" s="80" t="str">
        <f t="shared" si="188"/>
        <v/>
      </c>
      <c r="BP164" s="70" t="str">
        <f t="shared" si="189"/>
        <v/>
      </c>
      <c r="BQ164" s="81" t="str">
        <f>IF(M164="","",IF(BQ163+ET164&gt;=10,10,IF(BQ163+ET164&lt;=-10,-10,BQ163+ET164)))</f>
        <v/>
      </c>
      <c r="BR164" s="80" t="str">
        <f t="shared" si="190"/>
        <v/>
      </c>
      <c r="BU164" s="80" t="str">
        <f t="shared" si="192"/>
        <v/>
      </c>
      <c r="BW164" s="81" t="str">
        <f>IF(M164="","",IF(BW163+EV164&gt;=10,10,IF(BW163+EV164&lt;=-10,-10,BW163+EV164)))</f>
        <v/>
      </c>
      <c r="BX164" s="70">
        <f t="shared" si="194"/>
        <v>0</v>
      </c>
      <c r="BY164" s="70">
        <f t="shared" si="195"/>
        <v>0</v>
      </c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DW164" s="1" t="str">
        <f>IF(M163="","",IF(DQ164="B",IF(M163="P",FQ164,""),IF(M162="B",FQ164,"")))</f>
        <v/>
      </c>
      <c r="DX164" s="1" t="str">
        <f>IF(M163="","",IF(DQ164="B",IF(M163="B",FQ164,""),IF(M162="P",FQ164,"")))</f>
        <v/>
      </c>
      <c r="DY164" s="1" t="str">
        <f>IF(M163="","",IF(DR164="C",IF(M163="B",FS164,""),IF(M162="B",FS164,"")))</f>
        <v/>
      </c>
      <c r="DZ164" s="1" t="str">
        <f>IF(M163="","",IF(DR164="C",IF(M163="P",FS164,""),IF(M162="P",FS164,"")))</f>
        <v/>
      </c>
      <c r="EA164" s="1" t="str">
        <f>IF(M163="","",IF(AND(DW164="L5",DZ164="L5",FG164=""),"L0",FF164))</f>
        <v/>
      </c>
      <c r="EB164" s="1" t="str">
        <f>IF(M163="","",IF(AND(DX164="L5",DZ164="L5",FF164=""),"L0",FG164))</f>
        <v/>
      </c>
      <c r="EC164" s="1">
        <f>IF(D164="",0,IF(OR(D164="B",D164="XB"),1,INT(RIGHT(D164))))+IF(I164="",0,IF(OR(I164="B",I164="XB"),1,INT(RIGHT(I164))))+IF(P164="",0,IF(OR(P164="B",P164="XB"),1,INT(RIGHT(P164))))</f>
        <v>0</v>
      </c>
      <c r="ED164" s="1">
        <f>IF(E164="",0,IF(OR(E164="B",E164="XB"),1,INT(RIGHT(E164))))+IF(J164="",0,IF(OR(J164="B",J164="XB"),1,INT(RIGHT(J164))))+IF(Q164="",0,IF(OR(Q164="B",Q164="XB"),1,INT(RIGHT(Q164))))</f>
        <v>0</v>
      </c>
      <c r="EX164" s="1" t="str">
        <f>IF(OR(F160&amp;F161&amp;F162="WLW",F161&amp;F162="WW"),"Y","N")</f>
        <v>N</v>
      </c>
      <c r="EY164" s="1" t="str">
        <f>IF(OR(K160&amp;K161&amp;K162="WLW",K161&amp;K162="WW"),"Y","N")</f>
        <v>N</v>
      </c>
      <c r="EZ164" s="1" t="str">
        <f>IF(OR(R160&amp;R161&amp;R162="WLW",R161&amp;R162="WW"),"Y","N")</f>
        <v>N</v>
      </c>
      <c r="GA164" s="1">
        <f>General!A162</f>
        <v>0</v>
      </c>
      <c r="GB164" s="1">
        <f>General!B162</f>
        <v>0</v>
      </c>
      <c r="GC164" s="1">
        <f>General!C162</f>
        <v>0</v>
      </c>
      <c r="GD164" s="1">
        <f>General!D162</f>
        <v>0</v>
      </c>
      <c r="GF164" s="1" t="str">
        <f>General!F162</f>
        <v>LWLLLWW</v>
      </c>
      <c r="GG164" s="1">
        <f>General!G162</f>
        <v>3</v>
      </c>
    </row>
    <row r="165" spans="23:189">
      <c r="W165" s="80" t="str" cm="1">
        <f t="array" aca="1" ref="W165" ca="1">IF(M164="","",INDIRECT(CZ165&amp; CR165))</f>
        <v/>
      </c>
      <c r="X165" s="72" t="str" cm="1">
        <f t="array" aca="1" ref="X165" ca="1">IF(M164="","",INDIRECT(VLOOKUP(CZ165,General!R:T,3,FALSE) &amp; CR165))</f>
        <v/>
      </c>
      <c r="AY165" s="81" t="str">
        <f>IF(M165="","",IF(AY164+EN165&gt;=10,10,IF(AY164+EN165&lt;=-10,-10,AY164+EN165)))</f>
        <v/>
      </c>
      <c r="BF165" s="80" t="str">
        <f t="shared" si="184"/>
        <v/>
      </c>
      <c r="BI165" s="80" t="str">
        <f t="shared" si="185"/>
        <v/>
      </c>
      <c r="BL165" s="80" t="str">
        <f t="shared" si="186"/>
        <v/>
      </c>
      <c r="BN165" s="81" t="str">
        <f>IF(M165="","",IF(BN164+ES165&gt;=10,10,IF(BN164+ES165&lt;=-10,-10,BN164+ES165)))</f>
        <v/>
      </c>
      <c r="BO165" s="80" t="str">
        <f t="shared" si="188"/>
        <v/>
      </c>
      <c r="BP165" s="70" t="str">
        <f t="shared" si="189"/>
        <v/>
      </c>
      <c r="BQ165" s="81" t="str">
        <f>IF(M165="","",IF(BQ164+ET165&gt;=10,10,IF(BQ164+ET165&lt;=-10,-10,BQ164+ET165)))</f>
        <v/>
      </c>
      <c r="BR165" s="80" t="str">
        <f t="shared" si="190"/>
        <v/>
      </c>
      <c r="BU165" s="80" t="str">
        <f t="shared" si="192"/>
        <v/>
      </c>
      <c r="BW165" s="81" t="str">
        <f>IF(M165="","",IF(BW164+EV165&gt;=10,10,IF(BW164+EV165&lt;=-10,-10,BW164+EV165)))</f>
        <v/>
      </c>
      <c r="BX165" s="70">
        <f t="shared" si="194"/>
        <v>0</v>
      </c>
      <c r="BY165" s="70">
        <f t="shared" si="195"/>
        <v>0</v>
      </c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DW165" s="1" t="str">
        <f>IF(M164="","",IF(DQ165="B",IF(M164="P",FQ165,""),IF(M163="B",FQ165,"")))</f>
        <v/>
      </c>
      <c r="DX165" s="1" t="str">
        <f>IF(M164="","",IF(DQ165="B",IF(M164="B",FQ165,""),IF(M163="P",FQ165,"")))</f>
        <v/>
      </c>
      <c r="DY165" s="1" t="str">
        <f>IF(M164="","",IF(DR165="C",IF(M164="B",FS165,""),IF(M163="B",FS165,"")))</f>
        <v/>
      </c>
      <c r="DZ165" s="1" t="str">
        <f>IF(M164="","",IF(DR165="C",IF(M164="P",FS165,""),IF(M163="P",FS165,"")))</f>
        <v/>
      </c>
      <c r="EA165" s="1" t="str">
        <f>IF(M164="","",IF(AND(DW165="L5",DZ165="L5",FG165=""),"L0",FF165))</f>
        <v/>
      </c>
      <c r="EB165" s="1" t="str">
        <f>IF(M164="","",IF(AND(DX165="L5",DZ165="L5",FF165=""),"L0",FG165))</f>
        <v/>
      </c>
      <c r="EC165" s="1">
        <f>IF(D165="",0,IF(OR(D165="B",D165="XB"),1,INT(RIGHT(D165))))+IF(I165="",0,IF(OR(I165="B",I165="XB"),1,INT(RIGHT(I165))))+IF(P165="",0,IF(OR(P165="B",P165="XB"),1,INT(RIGHT(P165))))</f>
        <v>0</v>
      </c>
      <c r="ED165" s="1">
        <f>IF(E165="",0,IF(OR(E165="B",E165="XB"),1,INT(RIGHT(E165))))+IF(J165="",0,IF(OR(J165="B",J165="XB"),1,INT(RIGHT(J165))))+IF(Q165="",0,IF(OR(Q165="B",Q165="XB"),1,INT(RIGHT(Q165))))</f>
        <v>0</v>
      </c>
      <c r="EX165" s="1" t="str">
        <f>IF(OR(F161&amp;F162&amp;F163="WLW",F162&amp;F163="WW"),"Y","N")</f>
        <v>N</v>
      </c>
      <c r="EY165" s="1" t="str">
        <f>IF(OR(K161&amp;K162&amp;K163="WLW",K162&amp;K163="WW"),"Y","N")</f>
        <v>N</v>
      </c>
      <c r="EZ165" s="1" t="str">
        <f>IF(OR(R161&amp;R162&amp;R163="WLW",R162&amp;R163="WW"),"Y","N")</f>
        <v>N</v>
      </c>
      <c r="GA165" s="1">
        <f>General!A163</f>
        <v>0</v>
      </c>
      <c r="GB165" s="1">
        <f>General!B163</f>
        <v>0</v>
      </c>
      <c r="GC165" s="1">
        <f>General!C163</f>
        <v>0</v>
      </c>
      <c r="GD165" s="1">
        <f>General!D163</f>
        <v>0</v>
      </c>
      <c r="GF165" s="1" t="str">
        <f>General!F163</f>
        <v>LWLLWLL</v>
      </c>
      <c r="GG165" s="1">
        <f>General!G163</f>
        <v>-3</v>
      </c>
    </row>
    <row r="166" spans="23:189">
      <c r="W166" s="80" t="str" cm="1">
        <f t="array" aca="1" ref="W166" ca="1">IF(M165="","",INDIRECT(CZ166&amp; CR166))</f>
        <v/>
      </c>
      <c r="X166" s="72" t="str" cm="1">
        <f t="array" aca="1" ref="X166" ca="1">IF(M165="","",INDIRECT(VLOOKUP(CZ166,General!R:T,3,FALSE) &amp; CR166))</f>
        <v/>
      </c>
      <c r="BL166" s="80" t="str">
        <f t="shared" si="186"/>
        <v/>
      </c>
      <c r="BN166" s="81" t="str">
        <f>IF(M166="","",IF(BN165+ES166&gt;=10,10,IF(BN165+ES166&lt;=-10,-10,BN165+ES166)))</f>
        <v/>
      </c>
      <c r="BO166" s="80" t="str">
        <f t="shared" si="188"/>
        <v/>
      </c>
      <c r="BP166" s="70" t="str">
        <f t="shared" si="189"/>
        <v/>
      </c>
      <c r="BQ166" s="81" t="str">
        <f>IF(M166="","",IF(BQ165+ET166&gt;=10,10,IF(BQ165+ET166&lt;=-10,-10,BQ165+ET166)))</f>
        <v/>
      </c>
      <c r="BR166" s="80" t="str">
        <f t="shared" si="190"/>
        <v/>
      </c>
      <c r="BU166" s="80" t="str">
        <f t="shared" si="192"/>
        <v/>
      </c>
      <c r="BW166" s="81" t="str">
        <f>IF(M166="","",IF(BW165+EV166&gt;=10,10,IF(BW165+EV166&lt;=-10,-10,BW165+EV166)))</f>
        <v/>
      </c>
      <c r="BX166" s="70">
        <f t="shared" si="194"/>
        <v>0</v>
      </c>
      <c r="BY166" s="70">
        <f t="shared" si="195"/>
        <v>0</v>
      </c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DW166" s="1" t="str">
        <f>IF(M165="","",IF(DQ166="B",IF(M165="P",FQ166,""),IF(M164="B",FQ166,"")))</f>
        <v/>
      </c>
      <c r="DX166" s="1" t="str">
        <f>IF(M165="","",IF(DQ166="B",IF(M165="B",FQ166,""),IF(M164="P",FQ166,"")))</f>
        <v/>
      </c>
      <c r="DY166" s="1" t="str">
        <f>IF(M165="","",IF(DR166="C",IF(M165="B",FS166,""),IF(M164="B",FS166,"")))</f>
        <v/>
      </c>
      <c r="DZ166" s="1" t="str">
        <f>IF(M165="","",IF(DR166="C",IF(M165="P",FS166,""),IF(M164="P",FS166,"")))</f>
        <v/>
      </c>
      <c r="EA166" s="1" t="str">
        <f>IF(M165="","",IF(AND(DW166="L5",DZ166="L5",FG166=""),"L0",FF166))</f>
        <v/>
      </c>
      <c r="EB166" s="1" t="str">
        <f>IF(M165="","",IF(AND(DX166="L5",DZ166="L5",FF166=""),"L0",FG166))</f>
        <v/>
      </c>
      <c r="EC166" s="1">
        <f>IF(D166="",0,IF(OR(D166="B",D166="XB"),1,INT(RIGHT(D166))))+IF(I166="",0,IF(OR(I166="B",I166="XB"),1,INT(RIGHT(I166))))+IF(P166="",0,IF(OR(P166="B",P166="XB"),1,INT(RIGHT(P166))))</f>
        <v>0</v>
      </c>
      <c r="ED166" s="1">
        <f>IF(E166="",0,IF(OR(E166="B",E166="XB"),1,INT(RIGHT(E166))))+IF(J166="",0,IF(OR(J166="B",J166="XB"),1,INT(RIGHT(J166))))+IF(Q166="",0,IF(OR(Q166="B",Q166="XB"),1,INT(RIGHT(Q166))))</f>
        <v>0</v>
      </c>
      <c r="EX166" s="1" t="str">
        <f>IF(OR(F162&amp;F163&amp;F164="WLW",F163&amp;F164="WW"),"Y","N")</f>
        <v>N</v>
      </c>
      <c r="EY166" s="1" t="str">
        <f>IF(OR(K162&amp;K163&amp;K164="WLW",K163&amp;K164="WW"),"Y","N")</f>
        <v>N</v>
      </c>
      <c r="EZ166" s="1" t="str">
        <f>IF(OR(R162&amp;R163&amp;R164="WLW",R163&amp;R164="WW"),"Y","N")</f>
        <v>N</v>
      </c>
      <c r="GA166" s="1">
        <f>General!A164</f>
        <v>0</v>
      </c>
      <c r="GB166" s="1">
        <f>General!B164</f>
        <v>0</v>
      </c>
      <c r="GC166" s="1">
        <f>General!C164</f>
        <v>0</v>
      </c>
      <c r="GD166" s="1">
        <f>General!D164</f>
        <v>0</v>
      </c>
      <c r="GF166" s="1" t="str">
        <f>General!F164</f>
        <v>LWLLWLW</v>
      </c>
      <c r="GG166" s="1">
        <f>General!G164</f>
        <v>1</v>
      </c>
    </row>
    <row r="167" spans="23:189">
      <c r="W167" s="80" t="str" cm="1">
        <f t="array" aca="1" ref="W167" ca="1">IF(M166="","",INDIRECT(CZ167&amp; CR167))</f>
        <v/>
      </c>
      <c r="X167" s="72" t="str" cm="1">
        <f t="array" aca="1" ref="X167" ca="1">IF(M166="","",INDIRECT(VLOOKUP(CZ167,General!R:T,3,FALSE) &amp; CR167))</f>
        <v/>
      </c>
      <c r="BL167" s="80" t="str">
        <f t="shared" si="186"/>
        <v/>
      </c>
      <c r="BN167" s="81" t="str">
        <f>IF(M167="","",IF(BN166+ES167&gt;=10,10,IF(BN166+ES167&lt;=-10,-10,BN166+ES167)))</f>
        <v/>
      </c>
      <c r="BO167" s="80" t="str">
        <f t="shared" si="188"/>
        <v/>
      </c>
      <c r="BP167" s="70" t="str">
        <f t="shared" si="189"/>
        <v/>
      </c>
      <c r="BQ167" s="81" t="str">
        <f>IF(M167="","",IF(BQ166+ET167&gt;=10,10,IF(BQ166+ET167&lt;=-10,-10,BQ166+ET167)))</f>
        <v/>
      </c>
      <c r="BR167" s="80" t="str">
        <f t="shared" si="190"/>
        <v/>
      </c>
      <c r="BU167" s="80" t="str">
        <f t="shared" si="192"/>
        <v/>
      </c>
      <c r="BW167" s="81" t="str">
        <f>IF(M167="","",IF(BW166+EV167&gt;=10,10,IF(BW166+EV167&lt;=-10,-10,BW166+EV167)))</f>
        <v/>
      </c>
      <c r="BX167" s="70">
        <f t="shared" si="194"/>
        <v>0</v>
      </c>
      <c r="BY167" s="70">
        <f t="shared" si="195"/>
        <v>0</v>
      </c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DW167" s="1" t="str">
        <f>IF(M166="","",IF(DQ167="B",IF(M166="P",FQ167,""),IF(M165="B",FQ167,"")))</f>
        <v/>
      </c>
      <c r="DX167" s="1" t="str">
        <f>IF(M166="","",IF(DQ167="B",IF(M166="B",FQ167,""),IF(M165="P",FQ167,"")))</f>
        <v/>
      </c>
      <c r="DY167" s="1" t="str">
        <f>IF(M166="","",IF(DR167="C",IF(M166="B",FS167,""),IF(M165="B",FS167,"")))</f>
        <v/>
      </c>
      <c r="DZ167" s="1" t="str">
        <f>IF(M166="","",IF(DR167="C",IF(M166="P",FS167,""),IF(M165="P",FS167,"")))</f>
        <v/>
      </c>
      <c r="EA167" s="1" t="str">
        <f>IF(M166="","",IF(AND(DW167="L5",DZ167="L5",FG167=""),"L0",FF167))</f>
        <v/>
      </c>
      <c r="EB167" s="1" t="str">
        <f>IF(M166="","",IF(AND(DX167="L5",DZ167="L5",FF167=""),"L0",FG167))</f>
        <v/>
      </c>
      <c r="EC167" s="1">
        <f>IF(D167="",0,IF(OR(D167="B",D167="XB"),1,INT(RIGHT(D167))))+IF(I167="",0,IF(OR(I167="B",I167="XB"),1,INT(RIGHT(I167))))+IF(P167="",0,IF(OR(P167="B",P167="XB"),1,INT(RIGHT(P167))))</f>
        <v>0</v>
      </c>
      <c r="ED167" s="1">
        <f>IF(E167="",0,IF(OR(E167="B",E167="XB"),1,INT(RIGHT(E167))))+IF(J167="",0,IF(OR(J167="B",J167="XB"),1,INT(RIGHT(J167))))+IF(Q167="",0,IF(OR(Q167="B",Q167="XB"),1,INT(RIGHT(Q167))))</f>
        <v>0</v>
      </c>
      <c r="EX167" s="1" t="str">
        <f>IF(OR(F163&amp;F164&amp;F165="WLW",F164&amp;F165="WW"),"Y","N")</f>
        <v>N</v>
      </c>
      <c r="EY167" s="1" t="str">
        <f>IF(OR(K163&amp;K164&amp;K165="WLW",K164&amp;K165="WW"),"Y","N")</f>
        <v>N</v>
      </c>
      <c r="EZ167" s="1" t="str">
        <f>IF(OR(R163&amp;R164&amp;R165="WLW",R164&amp;R165="WW"),"Y","N")</f>
        <v>N</v>
      </c>
      <c r="GA167" s="1">
        <f>General!A165</f>
        <v>0</v>
      </c>
      <c r="GB167" s="1">
        <f>General!B165</f>
        <v>0</v>
      </c>
      <c r="GC167" s="1">
        <f>General!C165</f>
        <v>0</v>
      </c>
      <c r="GD167" s="1">
        <f>General!D165</f>
        <v>0</v>
      </c>
      <c r="GF167" s="1" t="str">
        <f>General!F165</f>
        <v>LWLLWWL</v>
      </c>
      <c r="GG167" s="1">
        <f>General!G165</f>
        <v>-1</v>
      </c>
    </row>
    <row r="168" spans="23:189">
      <c r="W168" s="80" t="str" cm="1">
        <f t="array" aca="1" ref="W168" ca="1">IF(M167="","",INDIRECT(CZ168&amp; CR168))</f>
        <v/>
      </c>
      <c r="X168" s="72" t="str" cm="1">
        <f t="array" aca="1" ref="X168" ca="1">IF(M167="","",INDIRECT(VLOOKUP(CZ168,General!R:T,3,FALSE) &amp; CR168))</f>
        <v/>
      </c>
      <c r="BL168" s="80" t="str">
        <f t="shared" si="186"/>
        <v/>
      </c>
      <c r="BN168" s="81" t="str">
        <f>IF(M168="","",IF(BN167+ES168&gt;=10,10,IF(BN167+ES168&lt;=-10,-10,BN167+ES168)))</f>
        <v/>
      </c>
      <c r="BO168" s="80" t="str">
        <f t="shared" si="188"/>
        <v/>
      </c>
      <c r="BP168" s="70" t="str">
        <f t="shared" si="189"/>
        <v/>
      </c>
      <c r="BQ168" s="81" t="str">
        <f>IF(M168="","",IF(BQ167+ET168&gt;=10,10,IF(BQ167+ET168&lt;=-10,-10,BQ167+ET168)))</f>
        <v/>
      </c>
      <c r="BR168" s="80" t="str">
        <f t="shared" si="190"/>
        <v/>
      </c>
      <c r="BU168" s="80" t="str">
        <f t="shared" si="192"/>
        <v/>
      </c>
      <c r="BW168" s="81" t="str">
        <f>IF(M168="","",IF(BW167+EV168&gt;=10,10,IF(BW167+EV168&lt;=-10,-10,BW167+EV168)))</f>
        <v/>
      </c>
      <c r="BX168" s="70">
        <f t="shared" si="194"/>
        <v>0</v>
      </c>
      <c r="BY168" s="70">
        <f t="shared" si="195"/>
        <v>0</v>
      </c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DW168" s="1" t="str">
        <f>IF(M167="","",IF(DQ168="B",IF(M167="P",FQ168,""),IF(M166="B",FQ168,"")))</f>
        <v/>
      </c>
      <c r="DX168" s="1" t="str">
        <f>IF(M167="","",IF(DQ168="B",IF(M167="B",FQ168,""),IF(M166="P",FQ168,"")))</f>
        <v/>
      </c>
      <c r="DY168" s="1" t="str">
        <f>IF(M167="","",IF(DR168="C",IF(M167="B",FS168,""),IF(M166="B",FS168,"")))</f>
        <v/>
      </c>
      <c r="DZ168" s="1" t="str">
        <f>IF(M167="","",IF(DR168="C",IF(M167="P",FS168,""),IF(M166="P",FS168,"")))</f>
        <v/>
      </c>
      <c r="EA168" s="1" t="str">
        <f>IF(M167="","",IF(AND(DW168="L5",DZ168="L5",FG168=""),"L0",FF168))</f>
        <v/>
      </c>
      <c r="EB168" s="1" t="str">
        <f>IF(M167="","",IF(AND(DX168="L5",DZ168="L5",FF168=""),"L0",FG168))</f>
        <v/>
      </c>
      <c r="EC168" s="1">
        <f>IF(D168="",0,IF(OR(D168="B",D168="XB"),1,INT(RIGHT(D168))))+IF(I168="",0,IF(OR(I168="B",I168="XB"),1,INT(RIGHT(I168))))+IF(P168="",0,IF(OR(P168="B",P168="XB"),1,INT(RIGHT(P168))))</f>
        <v>0</v>
      </c>
      <c r="ED168" s="1">
        <f>IF(E168="",0,IF(OR(E168="B",E168="XB"),1,INT(RIGHT(E168))))+IF(J168="",0,IF(OR(J168="B",J168="XB"),1,INT(RIGHT(J168))))+IF(Q168="",0,IF(OR(Q168="B",Q168="XB"),1,INT(RIGHT(Q168))))</f>
        <v>0</v>
      </c>
      <c r="EX168" s="1" t="str">
        <f>IF(OR(F164&amp;F165&amp;F166="WLW",F165&amp;F166="WW"),"Y","N")</f>
        <v>N</v>
      </c>
      <c r="EY168" s="1" t="str">
        <f>IF(OR(K164&amp;K165&amp;K166="WLW",K165&amp;K166="WW"),"Y","N")</f>
        <v>N</v>
      </c>
      <c r="EZ168" s="1" t="str">
        <f>IF(OR(R164&amp;R165&amp;R166="WLW",R165&amp;R166="WW"),"Y","N")</f>
        <v>N</v>
      </c>
      <c r="GA168" s="1">
        <f>General!A166</f>
        <v>0</v>
      </c>
      <c r="GB168" s="1">
        <f>General!B166</f>
        <v>0</v>
      </c>
      <c r="GC168" s="1">
        <f>General!C166</f>
        <v>0</v>
      </c>
      <c r="GD168" s="1">
        <f>General!D166</f>
        <v>0</v>
      </c>
      <c r="GF168" s="1" t="str">
        <f>General!F166</f>
        <v>LWLLWWW</v>
      </c>
      <c r="GG168" s="1">
        <f>General!G166</f>
        <v>6</v>
      </c>
    </row>
    <row r="169" spans="23:189">
      <c r="W169" s="80" t="str" cm="1">
        <f t="array" aca="1" ref="W169" ca="1">IF(M168="","",INDIRECT(CZ169&amp; CR169))</f>
        <v/>
      </c>
      <c r="X169" s="72" t="str" cm="1">
        <f t="array" aca="1" ref="X169" ca="1">IF(M168="","",INDIRECT(VLOOKUP(CZ169,General!R:T,3,FALSE) &amp; CR169))</f>
        <v/>
      </c>
      <c r="BL169" s="80" t="str">
        <f t="shared" si="186"/>
        <v/>
      </c>
      <c r="BN169" s="81" t="str">
        <f>IF(M169="","",IF(BN168+ES169&gt;=10,10,IF(BN168+ES169&lt;=-10,-10,BN168+ES169)))</f>
        <v/>
      </c>
      <c r="BO169" s="80" t="str">
        <f t="shared" si="188"/>
        <v/>
      </c>
      <c r="BP169" s="70" t="str">
        <f t="shared" si="189"/>
        <v/>
      </c>
      <c r="BQ169" s="81" t="str">
        <f>IF(M169="","",IF(BQ168+ET169&gt;=10,10,IF(BQ168+ET169&lt;=-10,-10,BQ168+ET169)))</f>
        <v/>
      </c>
      <c r="BR169" s="80" t="str">
        <f t="shared" si="190"/>
        <v/>
      </c>
      <c r="BU169" s="80" t="str">
        <f t="shared" si="192"/>
        <v/>
      </c>
      <c r="BW169" s="81" t="str">
        <f>IF(M169="","",IF(BW168+EV169&gt;=10,10,IF(BW168+EV169&lt;=-10,-10,BW168+EV169)))</f>
        <v/>
      </c>
      <c r="BX169" s="70">
        <f t="shared" si="194"/>
        <v>0</v>
      </c>
      <c r="BY169" s="70">
        <f t="shared" si="195"/>
        <v>0</v>
      </c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DW169" s="1" t="str">
        <f>IF(M168="","",IF(DQ169="B",IF(M168="P",FQ169,""),IF(M167="B",FQ169,"")))</f>
        <v/>
      </c>
      <c r="DX169" s="1" t="str">
        <f>IF(M168="","",IF(DQ169="B",IF(M168="B",FQ169,""),IF(M167="P",FQ169,"")))</f>
        <v/>
      </c>
      <c r="DY169" s="1" t="str">
        <f>IF(M168="","",IF(DR169="C",IF(M168="B",FS169,""),IF(M167="B",FS169,"")))</f>
        <v/>
      </c>
      <c r="DZ169" s="1" t="str">
        <f>IF(M168="","",IF(DR169="C",IF(M168="P",FS169,""),IF(M167="P",FS169,"")))</f>
        <v/>
      </c>
      <c r="EA169" s="1" t="str">
        <f>IF(M168="","",IF(AND(DW169="L5",DZ169="L5",FG169=""),"L0",FF169))</f>
        <v/>
      </c>
      <c r="EB169" s="1" t="str">
        <f>IF(M168="","",IF(AND(DX169="L5",DZ169="L5",FF169=""),"L0",FG169))</f>
        <v/>
      </c>
      <c r="EC169" s="1">
        <f>IF(D169="",0,IF(OR(D169="B",D169="XB"),1,INT(RIGHT(D169))))+IF(I169="",0,IF(OR(I169="B",I169="XB"),1,INT(RIGHT(I169))))+IF(P169="",0,IF(OR(P169="B",P169="XB"),1,INT(RIGHT(P169))))</f>
        <v>0</v>
      </c>
      <c r="ED169" s="1">
        <f>IF(E169="",0,IF(OR(E169="B",E169="XB"),1,INT(RIGHT(E169))))+IF(J169="",0,IF(OR(J169="B",J169="XB"),1,INT(RIGHT(J169))))+IF(Q169="",0,IF(OR(Q169="B",Q169="XB"),1,INT(RIGHT(Q169))))</f>
        <v>0</v>
      </c>
      <c r="EX169" s="1" t="str">
        <f>IF(OR(F165&amp;F166&amp;F167="WLW",F166&amp;F167="WW"),"Y","N")</f>
        <v>N</v>
      </c>
      <c r="EY169" s="1" t="str">
        <f>IF(OR(K165&amp;K166&amp;K167="WLW",K166&amp;K167="WW"),"Y","N")</f>
        <v>N</v>
      </c>
      <c r="EZ169" s="1" t="str">
        <f>IF(OR(R165&amp;R166&amp;R167="WLW",R166&amp;R167="WW"),"Y","N")</f>
        <v>N</v>
      </c>
      <c r="GA169" s="1">
        <f>General!A167</f>
        <v>0</v>
      </c>
      <c r="GB169" s="1">
        <f>General!B167</f>
        <v>0</v>
      </c>
      <c r="GC169" s="1">
        <f>General!C167</f>
        <v>0</v>
      </c>
      <c r="GD169" s="1">
        <f>General!D167</f>
        <v>0</v>
      </c>
      <c r="GF169" s="1" t="str">
        <f>General!F167</f>
        <v>LWLWLLL</v>
      </c>
      <c r="GG169" s="1">
        <f>General!G167</f>
        <v>-6</v>
      </c>
    </row>
    <row r="170" spans="23:189">
      <c r="W170" s="80" t="str" cm="1">
        <f t="array" aca="1" ref="W170" ca="1">IF(M169="","",INDIRECT(CZ170&amp; CR170))</f>
        <v/>
      </c>
      <c r="X170" s="72" t="str" cm="1">
        <f t="array" aca="1" ref="X170" ca="1">IF(M169="","",INDIRECT(VLOOKUP(CZ170,General!R:T,3,FALSE) &amp; CR170))</f>
        <v/>
      </c>
      <c r="BL170" s="80" t="str">
        <f t="shared" si="186"/>
        <v/>
      </c>
      <c r="BN170" s="81" t="str">
        <f>IF(M170="","",IF(BN169+ES170&gt;=10,10,IF(BN169+ES170&lt;=-10,-10,BN169+ES170)))</f>
        <v/>
      </c>
      <c r="BO170" s="80" t="str">
        <f t="shared" si="188"/>
        <v/>
      </c>
      <c r="BQ170" s="81" t="str">
        <f>IF(M170="","",IF(BQ169+ET170&gt;=10,10,IF(BQ169+ET170&lt;=-10,-10,BQ169+ET170)))</f>
        <v/>
      </c>
      <c r="BR170" s="80" t="str">
        <f t="shared" si="190"/>
        <v/>
      </c>
      <c r="BU170" s="80" t="str">
        <f t="shared" si="192"/>
        <v/>
      </c>
      <c r="BW170" s="81" t="str">
        <f>IF(M170="","",IF(BW169+EV170&gt;=10,10,IF(BW169+EV170&lt;=-10,-10,BW169+EV170)))</f>
        <v/>
      </c>
      <c r="BX170" s="70">
        <f t="shared" si="194"/>
        <v>0</v>
      </c>
      <c r="BY170" s="70">
        <f t="shared" si="195"/>
        <v>0</v>
      </c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DW170" s="1" t="str">
        <f>IF(M169="","",IF(DQ170="B",IF(M169="P",FQ170,""),IF(M168="B",FQ170,"")))</f>
        <v/>
      </c>
      <c r="DX170" s="1" t="str">
        <f>IF(M169="","",IF(DQ170="B",IF(M169="B",FQ170,""),IF(M168="P",FQ170,"")))</f>
        <v/>
      </c>
      <c r="DY170" s="1" t="str">
        <f>IF(M169="","",IF(DR170="C",IF(M169="B",FS170,""),IF(M168="B",FS170,"")))</f>
        <v/>
      </c>
      <c r="DZ170" s="1" t="str">
        <f>IF(M169="","",IF(DR170="C",IF(M169="P",FS170,""),IF(M168="P",FS170,"")))</f>
        <v/>
      </c>
      <c r="EA170" s="1" t="str">
        <f>IF(M169="","",IF(AND(DW170="L5",DZ170="L5",FG170=""),"L0",FF170))</f>
        <v/>
      </c>
      <c r="EB170" s="1" t="str">
        <f>IF(M169="","",IF(AND(DX170="L5",DZ170="L5",FF170=""),"L0",FG170))</f>
        <v/>
      </c>
      <c r="EC170" s="1">
        <f>IF(D170="",0,IF(OR(D170="B",D170="XB"),1,INT(RIGHT(D170))))+IF(I170="",0,IF(OR(I170="B",I170="XB"),1,INT(RIGHT(I170))))+IF(P170="",0,IF(OR(P170="B",P170="XB"),1,INT(RIGHT(P170))))</f>
        <v>0</v>
      </c>
      <c r="ED170" s="1">
        <f>IF(E170="",0,IF(OR(E170="B",E170="XB"),1,INT(RIGHT(E170))))+IF(J170="",0,IF(OR(J170="B",J170="XB"),1,INT(RIGHT(J170))))+IF(Q170="",0,IF(OR(Q170="B",Q170="XB"),1,INT(RIGHT(Q170))))</f>
        <v>0</v>
      </c>
      <c r="EX170" s="1" t="str">
        <f>IF(OR(F166&amp;F167&amp;F168="WLW",F167&amp;F168="WW"),"Y","N")</f>
        <v>N</v>
      </c>
      <c r="EY170" s="1" t="str">
        <f>IF(OR(K166&amp;K167&amp;K168="WLW",K167&amp;K168="WW"),"Y","N")</f>
        <v>N</v>
      </c>
      <c r="EZ170" s="1" t="str">
        <f>IF(OR(R166&amp;R167&amp;R168="WLW",R167&amp;R168="WW"),"Y","N")</f>
        <v>N</v>
      </c>
      <c r="GA170" s="1">
        <f>General!A168</f>
        <v>0</v>
      </c>
      <c r="GB170" s="1">
        <f>General!B168</f>
        <v>0</v>
      </c>
      <c r="GC170" s="1">
        <f>General!C168</f>
        <v>0</v>
      </c>
      <c r="GD170" s="1">
        <f>General!D168</f>
        <v>0</v>
      </c>
      <c r="GF170" s="1" t="str">
        <f>General!F168</f>
        <v>LWLWLLW</v>
      </c>
      <c r="GG170" s="1">
        <f>General!G168</f>
        <v>1</v>
      </c>
    </row>
    <row r="171" spans="23:189">
      <c r="W171" s="80" t="str" cm="1">
        <f t="array" aca="1" ref="W171" ca="1">IF(M170="","",INDIRECT(CZ171&amp; CR171))</f>
        <v/>
      </c>
      <c r="X171" s="72" t="str" cm="1">
        <f t="array" aca="1" ref="X171" ca="1">IF(M170="","",INDIRECT(VLOOKUP(CZ171,General!R:T,3,FALSE) &amp; CR171))</f>
        <v/>
      </c>
      <c r="BL171" s="80" t="str">
        <f t="shared" si="186"/>
        <v/>
      </c>
      <c r="BN171" s="81" t="str">
        <f>IF(M171="","",IF(BN170+ES171&gt;=10,10,IF(BN170+ES171&lt;=-10,-10,BN170+ES171)))</f>
        <v/>
      </c>
      <c r="BO171" s="80" t="str">
        <f t="shared" si="188"/>
        <v/>
      </c>
      <c r="BQ171" s="81" t="str">
        <f>IF(M171="","",IF(BQ170+ET171&gt;=10,10,IF(BQ170+ET171&lt;=-10,-10,BQ170+ET171)))</f>
        <v/>
      </c>
      <c r="BR171" s="80" t="str">
        <f t="shared" si="190"/>
        <v/>
      </c>
      <c r="BU171" s="80" t="str">
        <f t="shared" si="192"/>
        <v/>
      </c>
      <c r="BW171" s="81" t="str">
        <f>IF(M171="","",IF(BW170+EV171&gt;=10,10,IF(BW170+EV171&lt;=-10,-10,BW170+EV171)))</f>
        <v/>
      </c>
      <c r="BX171" s="70">
        <f t="shared" si="194"/>
        <v>0</v>
      </c>
      <c r="BY171" s="70">
        <f t="shared" si="195"/>
        <v>0</v>
      </c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DW171" s="1" t="str">
        <f>IF(M170="","",IF(DQ171="B",IF(M170="P",FQ171,""),IF(M169="B",FQ171,"")))</f>
        <v/>
      </c>
      <c r="DX171" s="1" t="str">
        <f>IF(M170="","",IF(DQ171="B",IF(M170="B",FQ171,""),IF(M169="P",FQ171,"")))</f>
        <v/>
      </c>
      <c r="DY171" s="1" t="str">
        <f>IF(M170="","",IF(DR171="C",IF(M170="B",FS171,""),IF(M169="B",FS171,"")))</f>
        <v/>
      </c>
      <c r="DZ171" s="1" t="str">
        <f>IF(M170="","",IF(DR171="C",IF(M170="P",FS171,""),IF(M169="P",FS171,"")))</f>
        <v/>
      </c>
      <c r="EA171" s="1" t="str">
        <f>IF(M170="","",IF(AND(DW171="L5",DZ171="L5",FG171=""),"L0",FF171))</f>
        <v/>
      </c>
      <c r="EB171" s="1" t="str">
        <f>IF(M170="","",IF(AND(DX171="L5",DZ171="L5",FF171=""),"L0",FG171))</f>
        <v/>
      </c>
      <c r="EC171" s="1">
        <f>IF(D171="",0,IF(OR(D171="B",D171="XB"),1,INT(RIGHT(D171))))+IF(I171="",0,IF(OR(I171="B",I171="XB"),1,INT(RIGHT(I171))))+IF(P171="",0,IF(OR(P171="B",P171="XB"),1,INT(RIGHT(P171))))</f>
        <v>0</v>
      </c>
      <c r="ED171" s="1">
        <f>IF(E171="",0,IF(OR(E171="B",E171="XB"),1,INT(RIGHT(E171))))+IF(J171="",0,IF(OR(J171="B",J171="XB"),1,INT(RIGHT(J171))))+IF(Q171="",0,IF(OR(Q171="B",Q171="XB"),1,INT(RIGHT(Q171))))</f>
        <v>0</v>
      </c>
      <c r="EX171" s="1" t="str">
        <f>IF(OR(F167&amp;F168&amp;F169="WLW",F168&amp;F169="WW"),"Y","N")</f>
        <v>N</v>
      </c>
      <c r="EY171" s="1" t="str">
        <f>IF(OR(K167&amp;K168&amp;K169="WLW",K168&amp;K169="WW"),"Y","N")</f>
        <v>N</v>
      </c>
      <c r="EZ171" s="1" t="str">
        <f>IF(OR(R167&amp;R168&amp;R169="WLW",R168&amp;R169="WW"),"Y","N")</f>
        <v>N</v>
      </c>
      <c r="GA171" s="1">
        <f>General!A169</f>
        <v>0</v>
      </c>
      <c r="GB171" s="1">
        <f>General!B169</f>
        <v>0</v>
      </c>
      <c r="GC171" s="1">
        <f>General!C169</f>
        <v>0</v>
      </c>
      <c r="GD171" s="1">
        <f>General!D169</f>
        <v>0</v>
      </c>
      <c r="GF171" s="1" t="str">
        <f>General!F169</f>
        <v>LWLWLWL</v>
      </c>
      <c r="GG171" s="1">
        <f>General!G169</f>
        <v>-1</v>
      </c>
    </row>
    <row r="172" spans="23:189">
      <c r="W172" s="80" t="str" cm="1">
        <f t="array" aca="1" ref="W172" ca="1">IF(M171="","",INDIRECT(CZ172&amp; CR172))</f>
        <v/>
      </c>
      <c r="X172" s="72" t="str" cm="1">
        <f t="array" aca="1" ref="X172" ca="1">IF(M171="","",INDIRECT(VLOOKUP(CZ172,General!R:T,3,FALSE) &amp; CR172))</f>
        <v/>
      </c>
      <c r="BL172" s="80" t="str">
        <f t="shared" si="186"/>
        <v/>
      </c>
      <c r="BN172" s="81" t="str">
        <f>IF(M172="","",IF(BN171+ES172&gt;=10,10,IF(BN171+ES172&lt;=-10,-10,BN171+ES172)))</f>
        <v/>
      </c>
      <c r="BO172" s="80" t="str">
        <f t="shared" si="188"/>
        <v/>
      </c>
      <c r="BQ172" s="81" t="str">
        <f>IF(M172="","",IF(BQ171+ET172&gt;=10,10,IF(BQ171+ET172&lt;=-10,-10,BQ171+ET172)))</f>
        <v/>
      </c>
      <c r="BR172" s="80" t="str">
        <f t="shared" si="190"/>
        <v/>
      </c>
      <c r="BU172" s="80" t="str">
        <f t="shared" si="192"/>
        <v/>
      </c>
      <c r="BW172" s="81" t="str">
        <f>IF(M172="","",IF(BW171+EV172&gt;=10,10,IF(BW171+EV172&lt;=-10,-10,BW171+EV172)))</f>
        <v/>
      </c>
      <c r="BX172" s="70">
        <f t="shared" si="194"/>
        <v>0</v>
      </c>
      <c r="BY172" s="70">
        <f t="shared" si="195"/>
        <v>0</v>
      </c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DW172" s="1" t="str">
        <f>IF(M171="","",IF(DQ172="B",IF(M171="P",FQ172,""),IF(M170="B",FQ172,"")))</f>
        <v/>
      </c>
      <c r="DX172" s="1" t="str">
        <f>IF(M171="","",IF(DQ172="B",IF(M171="B",FQ172,""),IF(M170="P",FQ172,"")))</f>
        <v/>
      </c>
      <c r="DY172" s="1" t="str">
        <f>IF(M171="","",IF(DR172="C",IF(M171="B",FS172,""),IF(M170="B",FS172,"")))</f>
        <v/>
      </c>
      <c r="DZ172" s="1" t="str">
        <f>IF(M171="","",IF(DR172="C",IF(M171="P",FS172,""),IF(M170="P",FS172,"")))</f>
        <v/>
      </c>
      <c r="EA172" s="1" t="str">
        <f>IF(M171="","",IF(AND(DW172="L5",DZ172="L5",FG172=""),"L0",FF172))</f>
        <v/>
      </c>
      <c r="EB172" s="1" t="str">
        <f>IF(M171="","",IF(AND(DX172="L5",DZ172="L5",FF172=""),"L0",FG172))</f>
        <v/>
      </c>
      <c r="EC172" s="1">
        <f>IF(D172="",0,IF(OR(D172="B",D172="XB"),1,INT(RIGHT(D172))))+IF(I172="",0,IF(OR(I172="B",I172="XB"),1,INT(RIGHT(I172))))+IF(P172="",0,IF(OR(P172="B",P172="XB"),1,INT(RIGHT(P172))))</f>
        <v>0</v>
      </c>
      <c r="ED172" s="1">
        <f>IF(E172="",0,IF(OR(E172="B",E172="XB"),1,INT(RIGHT(E172))))+IF(J172="",0,IF(OR(J172="B",J172="XB"),1,INT(RIGHT(J172))))+IF(Q172="",0,IF(OR(Q172="B",Q172="XB"),1,INT(RIGHT(Q172))))</f>
        <v>0</v>
      </c>
      <c r="EX172" s="1" t="str">
        <f>IF(OR(F168&amp;F169&amp;F170="WLW",F169&amp;F170="WW"),"Y","N")</f>
        <v>N</v>
      </c>
      <c r="EY172" s="1" t="str">
        <f>IF(OR(K168&amp;K169&amp;K170="WLW",K169&amp;K170="WW"),"Y","N")</f>
        <v>N</v>
      </c>
      <c r="EZ172" s="1" t="str">
        <f>IF(OR(R168&amp;R169&amp;R170="WLW",R169&amp;R170="WW"),"Y","N")</f>
        <v>N</v>
      </c>
      <c r="GA172" s="1">
        <f>General!A170</f>
        <v>0</v>
      </c>
      <c r="GB172" s="1">
        <f>General!B170</f>
        <v>0</v>
      </c>
      <c r="GC172" s="1">
        <f>General!C170</f>
        <v>0</v>
      </c>
      <c r="GD172" s="1">
        <f>General!D170</f>
        <v>0</v>
      </c>
      <c r="GF172" s="1" t="str">
        <f>General!F170</f>
        <v>LWLWLWW</v>
      </c>
      <c r="GG172" s="1">
        <f>General!G170</f>
        <v>3</v>
      </c>
    </row>
    <row r="173" spans="23:189">
      <c r="W173" s="80" t="str" cm="1">
        <f t="array" aca="1" ref="W173" ca="1">IF(M172="","",INDIRECT(CZ173&amp; CR173))</f>
        <v/>
      </c>
      <c r="X173" s="72" t="str" cm="1">
        <f t="array" aca="1" ref="X173" ca="1">IF(M172="","",INDIRECT(VLOOKUP(CZ173,General!R:T,3,FALSE) &amp; CR173))</f>
        <v/>
      </c>
      <c r="BL173" s="80" t="str">
        <f t="shared" si="186"/>
        <v/>
      </c>
      <c r="BN173" s="81" t="str">
        <f>IF(M173="","",IF(BN172+ES173&gt;=10,10,IF(BN172+ES173&lt;=-10,-10,BN172+ES173)))</f>
        <v/>
      </c>
      <c r="BO173" s="80" t="str">
        <f t="shared" si="188"/>
        <v/>
      </c>
      <c r="BQ173" s="81" t="str">
        <f>IF(M173="","",IF(BQ172+ET173&gt;=10,10,IF(BQ172+ET173&lt;=-10,-10,BQ172+ET173)))</f>
        <v/>
      </c>
      <c r="BR173" s="80" t="str">
        <f t="shared" si="190"/>
        <v/>
      </c>
      <c r="BU173" s="80" t="str">
        <f t="shared" si="192"/>
        <v/>
      </c>
      <c r="BW173" s="81" t="str">
        <f>IF(M173="","",IF(BW172+EV173&gt;=10,10,IF(BW172+EV173&lt;=-10,-10,BW172+EV173)))</f>
        <v/>
      </c>
      <c r="BX173" s="70">
        <f t="shared" si="194"/>
        <v>0</v>
      </c>
      <c r="BY173" s="70">
        <f t="shared" si="195"/>
        <v>0</v>
      </c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DW173" s="1" t="str">
        <f>IF(M172="","",IF(DQ173="B",IF(M172="P",FQ173,""),IF(M171="B",FQ173,"")))</f>
        <v/>
      </c>
      <c r="DX173" s="1" t="str">
        <f>IF(M172="","",IF(DQ173="B",IF(M172="B",FQ173,""),IF(M171="P",FQ173,"")))</f>
        <v/>
      </c>
      <c r="DY173" s="1" t="str">
        <f>IF(M172="","",IF(DR173="C",IF(M172="B",FS173,""),IF(M171="B",FS173,"")))</f>
        <v/>
      </c>
      <c r="DZ173" s="1" t="str">
        <f>IF(M172="","",IF(DR173="C",IF(M172="P",FS173,""),IF(M171="P",FS173,"")))</f>
        <v/>
      </c>
      <c r="EA173" s="1" t="str">
        <f>IF(M172="","",IF(AND(DW173="L5",DZ173="L5",FG173=""),"L0",FF173))</f>
        <v/>
      </c>
      <c r="EB173" s="1" t="str">
        <f>IF(M172="","",IF(AND(DX173="L5",DZ173="L5",FF173=""),"L0",FG173))</f>
        <v/>
      </c>
      <c r="EC173" s="1">
        <f>IF(D173="",0,IF(OR(D173="B",D173="XB"),1,INT(RIGHT(D173))))+IF(I173="",0,IF(OR(I173="B",I173="XB"),1,INT(RIGHT(I173))))+IF(P173="",0,IF(OR(P173="B",P173="XB"),1,INT(RIGHT(P173))))</f>
        <v>0</v>
      </c>
      <c r="ED173" s="1">
        <f>IF(E173="",0,IF(OR(E173="B",E173="XB"),1,INT(RIGHT(E173))))+IF(J173="",0,IF(OR(J173="B",J173="XB"),1,INT(RIGHT(J173))))+IF(Q173="",0,IF(OR(Q173="B",Q173="XB"),1,INT(RIGHT(Q173))))</f>
        <v>0</v>
      </c>
      <c r="EX173" s="1" t="str">
        <f>IF(OR(F169&amp;F170&amp;F171="WLW",F170&amp;F171="WW"),"Y","N")</f>
        <v>N</v>
      </c>
      <c r="EY173" s="1" t="str">
        <f>IF(OR(K169&amp;K170&amp;K171="WLW",K170&amp;K171="WW"),"Y","N")</f>
        <v>N</v>
      </c>
      <c r="EZ173" s="1" t="str">
        <f>IF(OR(R169&amp;R170&amp;R171="WLW",R170&amp;R171="WW"),"Y","N")</f>
        <v>N</v>
      </c>
      <c r="GA173" s="1">
        <f>General!A171</f>
        <v>0</v>
      </c>
      <c r="GB173" s="1">
        <f>General!B171</f>
        <v>0</v>
      </c>
      <c r="GC173" s="1">
        <f>General!C171</f>
        <v>0</v>
      </c>
      <c r="GD173" s="1">
        <f>General!D171</f>
        <v>0</v>
      </c>
      <c r="GF173" s="1" t="str">
        <f>General!F171</f>
        <v>LWLWWLL</v>
      </c>
      <c r="GG173" s="1">
        <f>General!G171</f>
        <v>-3</v>
      </c>
    </row>
    <row r="174" spans="23:189">
      <c r="W174" s="80" t="str" cm="1">
        <f t="array" aca="1" ref="W174" ca="1">IF(M173="","",INDIRECT(CZ174&amp; CR174))</f>
        <v/>
      </c>
      <c r="X174" s="72" t="str" cm="1">
        <f t="array" aca="1" ref="X174" ca="1">IF(M173="","",INDIRECT(VLOOKUP(CZ174,General!R:T,3,FALSE) &amp; CR174))</f>
        <v/>
      </c>
      <c r="BL174" s="80" t="str">
        <f t="shared" si="186"/>
        <v/>
      </c>
      <c r="BN174" s="81" t="str">
        <f>IF(M174="","",IF(BN173+ES174&gt;=10,10,IF(BN173+ES174&lt;=-10,-10,BN173+ES174)))</f>
        <v/>
      </c>
      <c r="BO174" s="80" t="str">
        <f t="shared" si="188"/>
        <v/>
      </c>
      <c r="BQ174" s="81" t="str">
        <f>IF(M174="","",IF(BQ173+ET174&gt;=10,10,IF(BQ173+ET174&lt;=-10,-10,BQ173+ET174)))</f>
        <v/>
      </c>
      <c r="BR174" s="80" t="str">
        <f t="shared" si="190"/>
        <v/>
      </c>
      <c r="BU174" s="80" t="str">
        <f t="shared" si="192"/>
        <v/>
      </c>
      <c r="BW174" s="81" t="str">
        <f>IF(M174="","",IF(BW173+EV174&gt;=10,10,IF(BW173+EV174&lt;=-10,-10,BW173+EV174)))</f>
        <v/>
      </c>
      <c r="BX174" s="70">
        <f t="shared" si="194"/>
        <v>0</v>
      </c>
      <c r="BY174" s="70">
        <f t="shared" si="195"/>
        <v>0</v>
      </c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DW174" s="1" t="str">
        <f>IF(M173="","",IF(DQ174="B",IF(M173="P",FQ174,""),IF(M172="B",FQ174,"")))</f>
        <v/>
      </c>
      <c r="DX174" s="1" t="str">
        <f>IF(M173="","",IF(DQ174="B",IF(M173="B",FQ174,""),IF(M172="P",FQ174,"")))</f>
        <v/>
      </c>
      <c r="DY174" s="1" t="str">
        <f>IF(M173="","",IF(DR174="C",IF(M173="B",FS174,""),IF(M172="B",FS174,"")))</f>
        <v/>
      </c>
      <c r="DZ174" s="1" t="str">
        <f>IF(M173="","",IF(DR174="C",IF(M173="P",FS174,""),IF(M172="P",FS174,"")))</f>
        <v/>
      </c>
      <c r="EA174" s="1" t="str">
        <f>IF(M173="","",IF(AND(DW174="L5",DZ174="L5",FG174=""),"L0",FF174))</f>
        <v/>
      </c>
      <c r="EB174" s="1" t="str">
        <f>IF(M173="","",IF(AND(DX174="L5",DZ174="L5",FF174=""),"L0",FG174))</f>
        <v/>
      </c>
      <c r="EC174" s="1">
        <f>IF(D174="",0,IF(OR(D174="B",D174="XB"),1,INT(RIGHT(D174))))+IF(I174="",0,IF(OR(I174="B",I174="XB"),1,INT(RIGHT(I174))))+IF(P174="",0,IF(OR(P174="B",P174="XB"),1,INT(RIGHT(P174))))</f>
        <v>0</v>
      </c>
      <c r="ED174" s="1">
        <f>IF(E174="",0,IF(OR(E174="B",E174="XB"),1,INT(RIGHT(E174))))+IF(J174="",0,IF(OR(J174="B",J174="XB"),1,INT(RIGHT(J174))))+IF(Q174="",0,IF(OR(Q174="B",Q174="XB"),1,INT(RIGHT(Q174))))</f>
        <v>0</v>
      </c>
      <c r="EX174" s="1" t="str">
        <f>IF(OR(F170&amp;F171&amp;F172="WLW",F171&amp;F172="WW"),"Y","N")</f>
        <v>N</v>
      </c>
      <c r="EY174" s="1" t="str">
        <f>IF(OR(K170&amp;K171&amp;K172="WLW",K171&amp;K172="WW"),"Y","N")</f>
        <v>N</v>
      </c>
      <c r="EZ174" s="1" t="str">
        <f>IF(OR(R170&amp;R171&amp;R172="WLW",R171&amp;R172="WW"),"Y","N")</f>
        <v>N</v>
      </c>
      <c r="GA174" s="1">
        <f>General!A172</f>
        <v>0</v>
      </c>
      <c r="GB174" s="1">
        <f>General!B172</f>
        <v>0</v>
      </c>
      <c r="GC174" s="1">
        <f>General!C172</f>
        <v>0</v>
      </c>
      <c r="GD174" s="1">
        <f>General!D172</f>
        <v>0</v>
      </c>
      <c r="GF174" s="1" t="str">
        <f>General!F172</f>
        <v>LWLWWLW</v>
      </c>
      <c r="GG174" s="1">
        <f>General!G172</f>
        <v>1</v>
      </c>
    </row>
    <row r="175" spans="23:189">
      <c r="W175" s="80" t="str" cm="1">
        <f t="array" aca="1" ref="W175" ca="1">IF(M174="","",INDIRECT(CZ175&amp; CR175))</f>
        <v/>
      </c>
      <c r="X175" s="72" t="str" cm="1">
        <f t="array" aca="1" ref="X175" ca="1">IF(M174="","",INDIRECT(VLOOKUP(CZ175,General!R:T,3,FALSE) &amp; CR175))</f>
        <v/>
      </c>
      <c r="BL175" s="80" t="str">
        <f t="shared" si="186"/>
        <v/>
      </c>
      <c r="BN175" s="81" t="str">
        <f>IF(M175="","",IF(BN174+ES175&gt;=10,10,IF(BN174+ES175&lt;=-10,-10,BN174+ES175)))</f>
        <v/>
      </c>
      <c r="BO175" s="80" t="str">
        <f t="shared" si="188"/>
        <v/>
      </c>
      <c r="BQ175" s="81" t="str">
        <f>IF(M175="","",IF(BQ174+ET175&gt;=10,10,IF(BQ174+ET175&lt;=-10,-10,BQ174+ET175)))</f>
        <v/>
      </c>
      <c r="BR175" s="80" t="str">
        <f t="shared" si="190"/>
        <v/>
      </c>
      <c r="BU175" s="80" t="str">
        <f t="shared" si="192"/>
        <v/>
      </c>
      <c r="BW175" s="81" t="str">
        <f>IF(M175="","",IF(BW174+EV175&gt;=10,10,IF(BW174+EV175&lt;=-10,-10,BW174+EV175)))</f>
        <v/>
      </c>
      <c r="BX175" s="70">
        <f t="shared" si="194"/>
        <v>0</v>
      </c>
      <c r="BY175" s="70">
        <f t="shared" si="195"/>
        <v>0</v>
      </c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DW175" s="1" t="str">
        <f>IF(M174="","",IF(DQ175="B",IF(M174="P",FQ175,""),IF(M173="B",FQ175,"")))</f>
        <v/>
      </c>
      <c r="DX175" s="1" t="str">
        <f>IF(M174="","",IF(DQ175="B",IF(M174="B",FQ175,""),IF(M173="P",FQ175,"")))</f>
        <v/>
      </c>
      <c r="DY175" s="1" t="str">
        <f>IF(M174="","",IF(DR175="C",IF(M174="B",FS175,""),IF(M173="B",FS175,"")))</f>
        <v/>
      </c>
      <c r="DZ175" s="1" t="str">
        <f>IF(M174="","",IF(DR175="C",IF(M174="P",FS175,""),IF(M173="P",FS175,"")))</f>
        <v/>
      </c>
      <c r="EA175" s="1" t="str">
        <f>IF(M174="","",IF(AND(DW175="L5",DZ175="L5",FG175=""),"L0",FF175))</f>
        <v/>
      </c>
      <c r="EB175" s="1" t="str">
        <f>IF(M174="","",IF(AND(DX175="L5",DZ175="L5",FF175=""),"L0",FG175))</f>
        <v/>
      </c>
      <c r="EC175" s="1">
        <f>IF(D175="",0,IF(OR(D175="B",D175="XB"),1,INT(RIGHT(D175))))+IF(I175="",0,IF(OR(I175="B",I175="XB"),1,INT(RIGHT(I175))))+IF(P175="",0,IF(OR(P175="B",P175="XB"),1,INT(RIGHT(P175))))</f>
        <v>0</v>
      </c>
      <c r="ED175" s="1">
        <f>IF(E175="",0,IF(OR(E175="B",E175="XB"),1,INT(RIGHT(E175))))+IF(J175="",0,IF(OR(J175="B",J175="XB"),1,INT(RIGHT(J175))))+IF(Q175="",0,IF(OR(Q175="B",Q175="XB"),1,INT(RIGHT(Q175))))</f>
        <v>0</v>
      </c>
      <c r="EX175" s="1" t="str">
        <f>IF(OR(F171&amp;F172&amp;F173="WLW",F172&amp;F173="WW"),"Y","N")</f>
        <v>N</v>
      </c>
      <c r="EY175" s="1" t="str">
        <f>IF(OR(K171&amp;K172&amp;K173="WLW",K172&amp;K173="WW"),"Y","N")</f>
        <v>N</v>
      </c>
      <c r="EZ175" s="1" t="str">
        <f>IF(OR(R171&amp;R172&amp;R173="WLW",R172&amp;R173="WW"),"Y","N")</f>
        <v>N</v>
      </c>
      <c r="GA175" s="1">
        <f>General!A173</f>
        <v>0</v>
      </c>
      <c r="GB175" s="1">
        <f>General!B173</f>
        <v>0</v>
      </c>
      <c r="GC175" s="1">
        <f>General!C173</f>
        <v>0</v>
      </c>
      <c r="GD175" s="1">
        <f>General!D173</f>
        <v>0</v>
      </c>
      <c r="GF175" s="1" t="str">
        <f>General!F173</f>
        <v>LWLWWWL</v>
      </c>
      <c r="GG175" s="1">
        <f>General!G173</f>
        <v>-1</v>
      </c>
    </row>
    <row r="176" spans="23:189">
      <c r="W176" s="80" t="str" cm="1">
        <f t="array" aca="1" ref="W176" ca="1">IF(M175="","",INDIRECT(CZ176&amp; CR176))</f>
        <v/>
      </c>
      <c r="X176" s="72" t="str" cm="1">
        <f t="array" aca="1" ref="X176" ca="1">IF(M175="","",INDIRECT(VLOOKUP(CZ176,General!R:T,3,FALSE) &amp; CR176))</f>
        <v/>
      </c>
      <c r="BL176" s="80" t="str">
        <f t="shared" si="186"/>
        <v/>
      </c>
      <c r="BN176" s="81" t="str">
        <f>IF(M176="","",IF(BN175+ES176&gt;=10,10,IF(BN175+ES176&lt;=-10,-10,BN175+ES176)))</f>
        <v/>
      </c>
      <c r="BO176" s="80" t="str">
        <f t="shared" si="188"/>
        <v/>
      </c>
      <c r="BQ176" s="81" t="str">
        <f>IF(M176="","",IF(BQ175+ET176&gt;=10,10,IF(BQ175+ET176&lt;=-10,-10,BQ175+ET176)))</f>
        <v/>
      </c>
      <c r="BR176" s="80" t="str">
        <f t="shared" si="190"/>
        <v/>
      </c>
      <c r="BU176" s="80" t="str">
        <f t="shared" si="192"/>
        <v/>
      </c>
      <c r="BW176" s="81" t="str">
        <f>IF(M176="","",IF(BW175+EV176&gt;=10,10,IF(BW175+EV176&lt;=-10,-10,BW175+EV176)))</f>
        <v/>
      </c>
      <c r="BX176" s="70">
        <f t="shared" si="194"/>
        <v>0</v>
      </c>
      <c r="BY176" s="70">
        <f t="shared" si="195"/>
        <v>0</v>
      </c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DW176" s="1" t="str">
        <f>IF(M175="","",IF(DQ176="B",IF(M175="P",FQ176,""),IF(M174="B",FQ176,"")))</f>
        <v/>
      </c>
      <c r="DX176" s="1" t="str">
        <f>IF(M175="","",IF(DQ176="B",IF(M175="B",FQ176,""),IF(M174="P",FQ176,"")))</f>
        <v/>
      </c>
      <c r="DY176" s="1" t="str">
        <f>IF(M175="","",IF(DR176="C",IF(M175="B",FS176,""),IF(M174="B",FS176,"")))</f>
        <v/>
      </c>
      <c r="DZ176" s="1" t="str">
        <f>IF(M175="","",IF(DR176="C",IF(M175="P",FS176,""),IF(M174="P",FS176,"")))</f>
        <v/>
      </c>
      <c r="EA176" s="1" t="str">
        <f>IF(M175="","",IF(AND(DW176="L5",DZ176="L5",FG176=""),"L0",FF176))</f>
        <v/>
      </c>
      <c r="EB176" s="1" t="str">
        <f>IF(M175="","",IF(AND(DX176="L5",DZ176="L5",FF176=""),"L0",FG176))</f>
        <v/>
      </c>
      <c r="EC176" s="1">
        <f>IF(D176="",0,IF(OR(D176="B",D176="XB"),1,INT(RIGHT(D176))))+IF(I176="",0,IF(OR(I176="B",I176="XB"),1,INT(RIGHT(I176))))+IF(P176="",0,IF(OR(P176="B",P176="XB"),1,INT(RIGHT(P176))))</f>
        <v>0</v>
      </c>
      <c r="ED176" s="1">
        <f>IF(E176="",0,IF(OR(E176="B",E176="XB"),1,INT(RIGHT(E176))))+IF(J176="",0,IF(OR(J176="B",J176="XB"),1,INT(RIGHT(J176))))+IF(Q176="",0,IF(OR(Q176="B",Q176="XB"),1,INT(RIGHT(Q176))))</f>
        <v>0</v>
      </c>
      <c r="EX176" s="1" t="str">
        <f>IF(OR(F172&amp;F173&amp;F174="WLW",F173&amp;F174="WW"),"Y","N")</f>
        <v>N</v>
      </c>
      <c r="EY176" s="1" t="str">
        <f>IF(OR(K172&amp;K173&amp;K174="WLW",K173&amp;K174="WW"),"Y","N")</f>
        <v>N</v>
      </c>
      <c r="EZ176" s="1" t="str">
        <f>IF(OR(R172&amp;R173&amp;R174="WLW",R173&amp;R174="WW"),"Y","N")</f>
        <v>N</v>
      </c>
      <c r="GA176" s="1">
        <f>General!A174</f>
        <v>0</v>
      </c>
      <c r="GB176" s="1">
        <f>General!B174</f>
        <v>0</v>
      </c>
      <c r="GC176" s="1">
        <f>General!C174</f>
        <v>0</v>
      </c>
      <c r="GD176" s="1">
        <f>General!D174</f>
        <v>0</v>
      </c>
      <c r="GF176" s="1" t="str">
        <f>General!F174</f>
        <v>LWLWWWW</v>
      </c>
      <c r="GG176" s="1">
        <f>General!G174</f>
        <v>6</v>
      </c>
    </row>
    <row r="177" spans="23:189">
      <c r="W177" s="80" t="str" cm="1">
        <f t="array" aca="1" ref="W177" ca="1">IF(M176="","",INDIRECT(CZ177&amp; CR177))</f>
        <v/>
      </c>
      <c r="X177" s="72" t="str" cm="1">
        <f t="array" aca="1" ref="X177" ca="1">IF(M176="","",INDIRECT(VLOOKUP(CZ177,General!R:T,3,FALSE) &amp; CR177))</f>
        <v/>
      </c>
      <c r="BL177" s="80" t="str">
        <f t="shared" si="186"/>
        <v/>
      </c>
      <c r="BN177" s="81" t="str">
        <f>IF(M177="","",IF(BN176+ES177&gt;=10,10,IF(BN176+ES177&lt;=-10,-10,BN176+ES177)))</f>
        <v/>
      </c>
      <c r="BO177" s="80" t="str">
        <f t="shared" si="188"/>
        <v/>
      </c>
      <c r="BQ177" s="81" t="str">
        <f>IF(M177="","",IF(BQ176+ET177&gt;=10,10,IF(BQ176+ET177&lt;=-10,-10,BQ176+ET177)))</f>
        <v/>
      </c>
      <c r="BR177" s="80" t="str">
        <f t="shared" si="190"/>
        <v/>
      </c>
      <c r="BU177" s="80" t="str">
        <f t="shared" si="192"/>
        <v/>
      </c>
      <c r="BW177" s="81" t="str">
        <f>IF(M177="","",IF(BW176+EV177&gt;=10,10,IF(BW176+EV177&lt;=-10,-10,BW176+EV177)))</f>
        <v/>
      </c>
      <c r="BX177" s="70">
        <f t="shared" si="194"/>
        <v>0</v>
      </c>
      <c r="BY177" s="70">
        <f t="shared" si="195"/>
        <v>0</v>
      </c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DW177" s="1" t="str">
        <f>IF(M176="","",IF(DQ177="B",IF(M176="P",FQ177,""),IF(M175="B",FQ177,"")))</f>
        <v/>
      </c>
      <c r="DX177" s="1" t="str">
        <f>IF(M176="","",IF(DQ177="B",IF(M176="B",FQ177,""),IF(M175="P",FQ177,"")))</f>
        <v/>
      </c>
      <c r="DY177" s="1" t="str">
        <f>IF(M176="","",IF(DR177="C",IF(M176="B",FS177,""),IF(M175="B",FS177,"")))</f>
        <v/>
      </c>
      <c r="DZ177" s="1" t="str">
        <f>IF(M176="","",IF(DR177="C",IF(M176="P",FS177,""),IF(M175="P",FS177,"")))</f>
        <v/>
      </c>
      <c r="EA177" s="1" t="str">
        <f>IF(M176="","",IF(AND(DW177="L5",DZ177="L5",FG177=""),"L0",FF177))</f>
        <v/>
      </c>
      <c r="EB177" s="1" t="str">
        <f>IF(M176="","",IF(AND(DX177="L5",DZ177="L5",FF177=""),"L0",FG177))</f>
        <v/>
      </c>
      <c r="EC177" s="1">
        <f>IF(D177="",0,IF(OR(D177="B",D177="XB"),1,INT(RIGHT(D177))))+IF(I177="",0,IF(OR(I177="B",I177="XB"),1,INT(RIGHT(I177))))+IF(P177="",0,IF(OR(P177="B",P177="XB"),1,INT(RIGHT(P177))))</f>
        <v>0</v>
      </c>
      <c r="ED177" s="1">
        <f>IF(E177="",0,IF(OR(E177="B",E177="XB"),1,INT(RIGHT(E177))))+IF(J177="",0,IF(OR(J177="B",J177="XB"),1,INT(RIGHT(J177))))+IF(Q177="",0,IF(OR(Q177="B",Q177="XB"),1,INT(RIGHT(Q177))))</f>
        <v>0</v>
      </c>
      <c r="EX177" s="1" t="str">
        <f>IF(OR(F173&amp;F174&amp;F175="WLW",F174&amp;F175="WW"),"Y","N")</f>
        <v>N</v>
      </c>
      <c r="EY177" s="1" t="str">
        <f>IF(OR(K173&amp;K174&amp;K175="WLW",K174&amp;K175="WW"),"Y","N")</f>
        <v>N</v>
      </c>
      <c r="EZ177" s="1" t="str">
        <f>IF(OR(R173&amp;R174&amp;R175="WLW",R174&amp;R175="WW"),"Y","N")</f>
        <v>N</v>
      </c>
      <c r="GA177" s="1">
        <f>General!A175</f>
        <v>0</v>
      </c>
      <c r="GB177" s="1">
        <f>General!B175</f>
        <v>0</v>
      </c>
      <c r="GC177" s="1">
        <f>General!C175</f>
        <v>0</v>
      </c>
      <c r="GD177" s="1">
        <f>General!D175</f>
        <v>0</v>
      </c>
      <c r="GF177" s="1" t="str">
        <f>General!F175</f>
        <v>LWWLLLL</v>
      </c>
      <c r="GG177" s="1">
        <f>General!G175</f>
        <v>-6</v>
      </c>
    </row>
    <row r="178" spans="23:189">
      <c r="W178" s="80" t="str" cm="1">
        <f t="array" aca="1" ref="W178" ca="1">IF(M177="","",INDIRECT(CZ178&amp; CR178))</f>
        <v/>
      </c>
      <c r="X178" s="72" t="str" cm="1">
        <f t="array" aca="1" ref="X178" ca="1">IF(M177="","",INDIRECT(VLOOKUP(CZ178,General!R:T,3,FALSE) &amp; CR178))</f>
        <v/>
      </c>
      <c r="BL178" s="80" t="str">
        <f t="shared" si="186"/>
        <v/>
      </c>
      <c r="BN178" s="81" t="str">
        <f>IF(M178="","",IF(BN177+ES178&gt;=10,10,IF(BN177+ES178&lt;=-10,-10,BN177+ES178)))</f>
        <v/>
      </c>
      <c r="BO178" s="80" t="str">
        <f t="shared" si="188"/>
        <v/>
      </c>
      <c r="BQ178" s="81" t="str">
        <f>IF(M178="","",IF(BQ177+ET178&gt;=10,10,IF(BQ177+ET178&lt;=-10,-10,BQ177+ET178)))</f>
        <v/>
      </c>
      <c r="BR178" s="80" t="str">
        <f t="shared" si="190"/>
        <v/>
      </c>
      <c r="BU178" s="80" t="str">
        <f t="shared" si="192"/>
        <v/>
      </c>
      <c r="BW178" s="81" t="str">
        <f>IF(M178="","",IF(BW177+EV178&gt;=10,10,IF(BW177+EV178&lt;=-10,-10,BW177+EV178)))</f>
        <v/>
      </c>
      <c r="BX178" s="70">
        <f t="shared" si="194"/>
        <v>0</v>
      </c>
      <c r="BY178" s="70">
        <f t="shared" si="195"/>
        <v>0</v>
      </c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DW178" s="1" t="str">
        <f>IF(M177="","",IF(DQ178="B",IF(M177="P",FQ178,""),IF(M176="B",FQ178,"")))</f>
        <v/>
      </c>
      <c r="DX178" s="1" t="str">
        <f>IF(M177="","",IF(DQ178="B",IF(M177="B",FQ178,""),IF(M176="P",FQ178,"")))</f>
        <v/>
      </c>
      <c r="DY178" s="1" t="str">
        <f>IF(M177="","",IF(DR178="C",IF(M177="B",FS178,""),IF(M176="B",FS178,"")))</f>
        <v/>
      </c>
      <c r="DZ178" s="1" t="str">
        <f>IF(M177="","",IF(DR178="C",IF(M177="P",FS178,""),IF(M176="P",FS178,"")))</f>
        <v/>
      </c>
      <c r="EA178" s="1" t="str">
        <f>IF(M177="","",IF(AND(DW178="L5",DZ178="L5",FG178=""),"L0",FF178))</f>
        <v/>
      </c>
      <c r="EB178" s="1" t="str">
        <f>IF(M177="","",IF(AND(DX178="L5",DZ178="L5",FF178=""),"L0",FG178))</f>
        <v/>
      </c>
      <c r="EC178" s="1">
        <f>IF(D178="",0,IF(OR(D178="B",D178="XB"),1,INT(RIGHT(D178))))+IF(I178="",0,IF(OR(I178="B",I178="XB"),1,INT(RIGHT(I178))))+IF(P178="",0,IF(OR(P178="B",P178="XB"),1,INT(RIGHT(P178))))</f>
        <v>0</v>
      </c>
      <c r="ED178" s="1">
        <f>IF(E178="",0,IF(OR(E178="B",E178="XB"),1,INT(RIGHT(E178))))+IF(J178="",0,IF(OR(J178="B",J178="XB"),1,INT(RIGHT(J178))))+IF(Q178="",0,IF(OR(Q178="B",Q178="XB"),1,INT(RIGHT(Q178))))</f>
        <v>0</v>
      </c>
      <c r="EX178" s="1" t="str">
        <f>IF(OR(F174&amp;F175&amp;F176="WLW",F175&amp;F176="WW"),"Y","N")</f>
        <v>N</v>
      </c>
      <c r="EY178" s="1" t="str">
        <f>IF(OR(K174&amp;K175&amp;K176="WLW",K175&amp;K176="WW"),"Y","N")</f>
        <v>N</v>
      </c>
      <c r="EZ178" s="1" t="str">
        <f>IF(OR(R174&amp;R175&amp;R176="WLW",R175&amp;R176="WW"),"Y","N")</f>
        <v>N</v>
      </c>
      <c r="GA178" s="1">
        <f>General!A176</f>
        <v>0</v>
      </c>
      <c r="GB178" s="1">
        <f>General!B176</f>
        <v>0</v>
      </c>
      <c r="GC178" s="1">
        <f>General!C176</f>
        <v>0</v>
      </c>
      <c r="GD178" s="1">
        <f>General!D176</f>
        <v>0</v>
      </c>
      <c r="GF178" s="1" t="str">
        <f>General!F176</f>
        <v>LWWLLLW</v>
      </c>
      <c r="GG178" s="1">
        <f>General!G176</f>
        <v>1</v>
      </c>
    </row>
    <row r="179" spans="23:189">
      <c r="W179" s="80" t="str" cm="1">
        <f t="array" aca="1" ref="W179" ca="1">IF(M178="","",INDIRECT(CZ179&amp; CR179))</f>
        <v/>
      </c>
      <c r="X179" s="72" t="str" cm="1">
        <f t="array" aca="1" ref="X179" ca="1">IF(M178="","",INDIRECT(VLOOKUP(CZ179,General!R:T,3,FALSE) &amp; CR179))</f>
        <v/>
      </c>
      <c r="BL179" s="80" t="str">
        <f t="shared" si="186"/>
        <v/>
      </c>
      <c r="BN179" s="81" t="str">
        <f>IF(M179="","",IF(BN178+ES179&gt;=10,10,IF(BN178+ES179&lt;=-10,-10,BN178+ES179)))</f>
        <v/>
      </c>
      <c r="BO179" s="80" t="str">
        <f t="shared" si="188"/>
        <v/>
      </c>
      <c r="BQ179" s="81" t="str">
        <f>IF(M179="","",IF(BQ178+ET179&gt;=10,10,IF(BQ178+ET179&lt;=-10,-10,BQ178+ET179)))</f>
        <v/>
      </c>
      <c r="BR179" s="80" t="str">
        <f t="shared" si="190"/>
        <v/>
      </c>
      <c r="BU179" s="80" t="str">
        <f t="shared" si="192"/>
        <v/>
      </c>
      <c r="BW179" s="81" t="str">
        <f>IF(M179="","",IF(BW178+EV179&gt;=10,10,IF(BW178+EV179&lt;=-10,-10,BW178+EV179)))</f>
        <v/>
      </c>
      <c r="BX179" s="70">
        <f t="shared" si="194"/>
        <v>0</v>
      </c>
      <c r="BY179" s="70">
        <f t="shared" si="195"/>
        <v>0</v>
      </c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DW179" s="1" t="str">
        <f>IF(M178="","",IF(DQ179="B",IF(M178="P",FQ179,""),IF(M177="B",FQ179,"")))</f>
        <v/>
      </c>
      <c r="DX179" s="1" t="str">
        <f>IF(M178="","",IF(DQ179="B",IF(M178="B",FQ179,""),IF(M177="P",FQ179,"")))</f>
        <v/>
      </c>
      <c r="DY179" s="1" t="str">
        <f>IF(M178="","",IF(DR179="C",IF(M178="B",FS179,""),IF(M177="B",FS179,"")))</f>
        <v/>
      </c>
      <c r="DZ179" s="1" t="str">
        <f>IF(M178="","",IF(DR179="C",IF(M178="P",FS179,""),IF(M177="P",FS179,"")))</f>
        <v/>
      </c>
      <c r="EA179" s="1" t="str">
        <f>IF(M178="","",IF(AND(DW179="L5",DZ179="L5",FG179=""),"L0",FF179))</f>
        <v/>
      </c>
      <c r="EB179" s="1" t="str">
        <f>IF(M178="","",IF(AND(DX179="L5",DZ179="L5",FF179=""),"L0",FG179))</f>
        <v/>
      </c>
      <c r="EC179" s="1">
        <f>IF(D179="",0,IF(OR(D179="B",D179="XB"),1,INT(RIGHT(D179))))+IF(I179="",0,IF(OR(I179="B",I179="XB"),1,INT(RIGHT(I179))))+IF(P179="",0,IF(OR(P179="B",P179="XB"),1,INT(RIGHT(P179))))</f>
        <v>0</v>
      </c>
      <c r="ED179" s="1">
        <f>IF(E179="",0,IF(OR(E179="B",E179="XB"),1,INT(RIGHT(E179))))+IF(J179="",0,IF(OR(J179="B",J179="XB"),1,INT(RIGHT(J179))))+IF(Q179="",0,IF(OR(Q179="B",Q179="XB"),1,INT(RIGHT(Q179))))</f>
        <v>0</v>
      </c>
      <c r="EX179" s="1" t="str">
        <f>IF(OR(F175&amp;F176&amp;F177="WLW",F176&amp;F177="WW"),"Y","N")</f>
        <v>N</v>
      </c>
      <c r="EY179" s="1" t="str">
        <f>IF(OR(K175&amp;K176&amp;K177="WLW",K176&amp;K177="WW"),"Y","N")</f>
        <v>N</v>
      </c>
      <c r="EZ179" s="1" t="str">
        <f>IF(OR(R175&amp;R176&amp;R177="WLW",R176&amp;R177="WW"),"Y","N")</f>
        <v>N</v>
      </c>
      <c r="GA179" s="1">
        <f>General!A177</f>
        <v>0</v>
      </c>
      <c r="GB179" s="1">
        <f>General!B177</f>
        <v>0</v>
      </c>
      <c r="GC179" s="1">
        <f>General!C177</f>
        <v>0</v>
      </c>
      <c r="GD179" s="1">
        <f>General!D177</f>
        <v>0</v>
      </c>
      <c r="GF179" s="1" t="str">
        <f>General!F177</f>
        <v>LWWLLWL</v>
      </c>
      <c r="GG179" s="1">
        <f>General!G177</f>
        <v>-1</v>
      </c>
    </row>
    <row r="180" spans="23:189">
      <c r="W180" s="80" t="str" cm="1">
        <f t="array" aca="1" ref="W180" ca="1">IF(M179="","",INDIRECT(CZ180&amp; CR180))</f>
        <v/>
      </c>
      <c r="X180" s="72" t="str" cm="1">
        <f t="array" aca="1" ref="X180" ca="1">IF(M179="","",INDIRECT(VLOOKUP(CZ180,General!R:T,3,FALSE) &amp; CR180))</f>
        <v/>
      </c>
      <c r="BL180" s="80" t="str">
        <f t="shared" si="186"/>
        <v/>
      </c>
      <c r="BN180" s="81" t="str">
        <f>IF(M180="","",IF(BN179+ES180&gt;=10,10,IF(BN179+ES180&lt;=-10,-10,BN179+ES180)))</f>
        <v/>
      </c>
      <c r="BO180" s="80" t="str">
        <f t="shared" si="188"/>
        <v/>
      </c>
      <c r="BR180" s="80" t="str">
        <f t="shared" si="190"/>
        <v/>
      </c>
      <c r="BU180" s="80" t="str">
        <f t="shared" si="192"/>
        <v/>
      </c>
      <c r="BW180" s="81" t="str">
        <f>IF(M180="","",IF(BW179+EV180&gt;=10,10,IF(BW179+EV180&lt;=-10,-10,BW179+EV180)))</f>
        <v/>
      </c>
      <c r="BX180" s="70">
        <f t="shared" si="194"/>
        <v>0</v>
      </c>
      <c r="BY180" s="70">
        <f t="shared" si="195"/>
        <v>0</v>
      </c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DW180" s="1" t="str">
        <f>IF(M179="","",IF(DQ180="B",IF(M179="P",FQ180,""),IF(M178="B",FQ180,"")))</f>
        <v/>
      </c>
      <c r="DX180" s="1" t="str">
        <f>IF(M179="","",IF(DQ180="B",IF(M179="B",FQ180,""),IF(M178="P",FQ180,"")))</f>
        <v/>
      </c>
      <c r="DY180" s="1" t="str">
        <f>IF(M179="","",IF(DR180="C",IF(M179="B",FS180,""),IF(M178="B",FS180,"")))</f>
        <v/>
      </c>
      <c r="DZ180" s="1" t="str">
        <f>IF(M179="","",IF(DR180="C",IF(M179="P",FS180,""),IF(M178="P",FS180,"")))</f>
        <v/>
      </c>
      <c r="EA180" s="1" t="str">
        <f>IF(M179="","",IF(AND(DW180="L5",DZ180="L5",FG180=""),"L0",FF180))</f>
        <v/>
      </c>
      <c r="EB180" s="1" t="str">
        <f>IF(M179="","",IF(AND(DX180="L5",DZ180="L5",FF180=""),"L0",FG180))</f>
        <v/>
      </c>
      <c r="EC180" s="1">
        <f>IF(D180="",0,IF(OR(D180="B",D180="XB"),1,INT(RIGHT(D180))))+IF(I180="",0,IF(OR(I180="B",I180="XB"),1,INT(RIGHT(I180))))+IF(P180="",0,IF(OR(P180="B",P180="XB"),1,INT(RIGHT(P180))))</f>
        <v>0</v>
      </c>
      <c r="ED180" s="1">
        <f>IF(E180="",0,IF(OR(E180="B",E180="XB"),1,INT(RIGHT(E180))))+IF(J180="",0,IF(OR(J180="B",J180="XB"),1,INT(RIGHT(J180))))+IF(Q180="",0,IF(OR(Q180="B",Q180="XB"),1,INT(RIGHT(Q180))))</f>
        <v>0</v>
      </c>
      <c r="EX180" s="1" t="str">
        <f>IF(OR(F176&amp;F177&amp;F178="WLW",F177&amp;F178="WW"),"Y","N")</f>
        <v>N</v>
      </c>
      <c r="EY180" s="1" t="str">
        <f>IF(OR(K176&amp;K177&amp;K178="WLW",K177&amp;K178="WW"),"Y","N")</f>
        <v>N</v>
      </c>
      <c r="EZ180" s="1" t="str">
        <f>IF(OR(R176&amp;R177&amp;R178="WLW",R177&amp;R178="WW"),"Y","N")</f>
        <v>N</v>
      </c>
      <c r="GA180" s="1">
        <f>General!A178</f>
        <v>0</v>
      </c>
      <c r="GB180" s="1">
        <f>General!B178</f>
        <v>0</v>
      </c>
      <c r="GC180" s="1">
        <f>General!C178</f>
        <v>0</v>
      </c>
      <c r="GD180" s="1">
        <f>General!D178</f>
        <v>0</v>
      </c>
      <c r="GF180" s="1" t="str">
        <f>General!F178</f>
        <v>LWWLLWW</v>
      </c>
      <c r="GG180" s="1">
        <f>General!G178</f>
        <v>3</v>
      </c>
    </row>
    <row r="181" spans="23:189">
      <c r="W181" s="80" t="str" cm="1">
        <f t="array" aca="1" ref="W181" ca="1">IF(M180="","",INDIRECT(CZ181&amp; CR181))</f>
        <v/>
      </c>
      <c r="X181" s="72" t="str" cm="1">
        <f t="array" aca="1" ref="X181" ca="1">IF(M180="","",INDIRECT(VLOOKUP(CZ181,General!R:T,3,FALSE) &amp; CR181))</f>
        <v/>
      </c>
      <c r="BL181" s="80" t="str">
        <f t="shared" si="186"/>
        <v/>
      </c>
      <c r="BN181" s="81" t="str">
        <f>IF(M181="","",IF(BN180+ES181&gt;=10,10,IF(BN180+ES181&lt;=-10,-10,BN180+ES181)))</f>
        <v/>
      </c>
      <c r="BO181" s="80" t="str">
        <f t="shared" si="188"/>
        <v/>
      </c>
      <c r="BR181" s="80" t="str">
        <f t="shared" si="190"/>
        <v/>
      </c>
      <c r="BU181" s="80" t="str">
        <f t="shared" si="192"/>
        <v/>
      </c>
      <c r="BW181" s="81" t="str">
        <f>IF(M181="","",IF(BW180+EV181&gt;=10,10,IF(BW180+EV181&lt;=-10,-10,BW180+EV181)))</f>
        <v/>
      </c>
      <c r="BX181" s="70">
        <f t="shared" si="194"/>
        <v>0</v>
      </c>
      <c r="BY181" s="70">
        <f t="shared" si="195"/>
        <v>0</v>
      </c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DW181" s="1" t="str">
        <f>IF(M180="","",IF(DQ181="B",IF(M180="P",FQ181,""),IF(M179="B",FQ181,"")))</f>
        <v/>
      </c>
      <c r="DX181" s="1" t="str">
        <f>IF(M180="","",IF(DQ181="B",IF(M180="B",FQ181,""),IF(M179="P",FQ181,"")))</f>
        <v/>
      </c>
      <c r="DY181" s="1" t="str">
        <f>IF(M180="","",IF(DR181="C",IF(M180="B",FS181,""),IF(M179="B",FS181,"")))</f>
        <v/>
      </c>
      <c r="DZ181" s="1" t="str">
        <f>IF(M180="","",IF(DR181="C",IF(M180="P",FS181,""),IF(M179="P",FS181,"")))</f>
        <v/>
      </c>
      <c r="EA181" s="1" t="str">
        <f>IF(M180="","",IF(AND(DW181="L5",DZ181="L5",FG181=""),"L0",FF181))</f>
        <v/>
      </c>
      <c r="EB181" s="1" t="str">
        <f>IF(M180="","",IF(AND(DX181="L5",DZ181="L5",FF181=""),"L0",FG181))</f>
        <v/>
      </c>
      <c r="EC181" s="1">
        <f>IF(D181="",0,IF(OR(D181="B",D181="XB"),1,INT(RIGHT(D181))))+IF(I181="",0,IF(OR(I181="B",I181="XB"),1,INT(RIGHT(I181))))+IF(P181="",0,IF(OR(P181="B",P181="XB"),1,INT(RIGHT(P181))))</f>
        <v>0</v>
      </c>
      <c r="ED181" s="1">
        <f>IF(E181="",0,IF(OR(E181="B",E181="XB"),1,INT(RIGHT(E181))))+IF(J181="",0,IF(OR(J181="B",J181="XB"),1,INT(RIGHT(J181))))+IF(Q181="",0,IF(OR(Q181="B",Q181="XB"),1,INT(RIGHT(Q181))))</f>
        <v>0</v>
      </c>
      <c r="EX181" s="1" t="str">
        <f>IF(OR(F177&amp;F178&amp;F179="WLW",F178&amp;F179="WW"),"Y","N")</f>
        <v>N</v>
      </c>
      <c r="EY181" s="1" t="str">
        <f>IF(OR(K177&amp;K178&amp;K179="WLW",K178&amp;K179="WW"),"Y","N")</f>
        <v>N</v>
      </c>
      <c r="EZ181" s="1" t="str">
        <f>IF(OR(R177&amp;R178&amp;R179="WLW",R178&amp;R179="WW"),"Y","N")</f>
        <v>N</v>
      </c>
      <c r="GA181" s="1">
        <f>General!A179</f>
        <v>0</v>
      </c>
      <c r="GB181" s="1">
        <f>General!B179</f>
        <v>0</v>
      </c>
      <c r="GC181" s="1">
        <f>General!C179</f>
        <v>0</v>
      </c>
      <c r="GD181" s="1">
        <f>General!D179</f>
        <v>0</v>
      </c>
      <c r="GF181" s="1" t="str">
        <f>General!F179</f>
        <v>LWWLWLL</v>
      </c>
      <c r="GG181" s="1">
        <f>General!G179</f>
        <v>-3</v>
      </c>
    </row>
    <row r="182" spans="23:189">
      <c r="W182" s="80" t="str" cm="1">
        <f t="array" aca="1" ref="W182" ca="1">IF(M181="","",INDIRECT(CZ182&amp; CR182))</f>
        <v/>
      </c>
      <c r="X182" s="72" t="str" cm="1">
        <f t="array" aca="1" ref="X182" ca="1">IF(M181="","",INDIRECT(VLOOKUP(CZ182,General!R:T,3,FALSE) &amp; CR182))</f>
        <v/>
      </c>
      <c r="BL182" s="80" t="str">
        <f t="shared" si="186"/>
        <v/>
      </c>
      <c r="BN182" s="81" t="str">
        <f>IF(M182="","",IF(BN181+ES182&gt;=10,10,IF(BN181+ES182&lt;=-10,-10,BN181+ES182)))</f>
        <v/>
      </c>
      <c r="BO182" s="80" t="str">
        <f t="shared" si="188"/>
        <v/>
      </c>
      <c r="BR182" s="80" t="str">
        <f t="shared" si="190"/>
        <v/>
      </c>
      <c r="BU182" s="80" t="str">
        <f t="shared" si="192"/>
        <v/>
      </c>
      <c r="BW182" s="81" t="str">
        <f>IF(M182="","",IF(BW181+EV182&gt;=10,10,IF(BW181+EV182&lt;=-10,-10,BW181+EV182)))</f>
        <v/>
      </c>
      <c r="BX182" s="70">
        <f t="shared" si="194"/>
        <v>0</v>
      </c>
      <c r="BY182" s="70">
        <f t="shared" si="195"/>
        <v>0</v>
      </c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DW182" s="1" t="str">
        <f>IF(M181="","",IF(DQ182="B",IF(M181="P",FQ182,""),IF(M180="B",FQ182,"")))</f>
        <v/>
      </c>
      <c r="DX182" s="1" t="str">
        <f>IF(M181="","",IF(DQ182="B",IF(M181="B",FQ182,""),IF(M180="P",FQ182,"")))</f>
        <v/>
      </c>
      <c r="DY182" s="1" t="str">
        <f>IF(M181="","",IF(DR182="C",IF(M181="B",FS182,""),IF(M180="B",FS182,"")))</f>
        <v/>
      </c>
      <c r="DZ182" s="1" t="str">
        <f>IF(M181="","",IF(DR182="C",IF(M181="P",FS182,""),IF(M180="P",FS182,"")))</f>
        <v/>
      </c>
      <c r="EA182" s="1" t="str">
        <f>IF(M181="","",IF(AND(DW182="L5",DZ182="L5",FG182=""),"L0",FF182))</f>
        <v/>
      </c>
      <c r="EB182" s="1" t="str">
        <f>IF(M181="","",IF(AND(DX182="L5",DZ182="L5",FF182=""),"L0",FG182))</f>
        <v/>
      </c>
      <c r="EC182" s="1">
        <f>IF(D182="",0,IF(OR(D182="B",D182="XB"),1,INT(RIGHT(D182))))+IF(I182="",0,IF(OR(I182="B",I182="XB"),1,INT(RIGHT(I182))))+IF(P182="",0,IF(OR(P182="B",P182="XB"),1,INT(RIGHT(P182))))</f>
        <v>0</v>
      </c>
      <c r="ED182" s="1">
        <f>IF(E182="",0,IF(OR(E182="B",E182="XB"),1,INT(RIGHT(E182))))+IF(J182="",0,IF(OR(J182="B",J182="XB"),1,INT(RIGHT(J182))))+IF(Q182="",0,IF(OR(Q182="B",Q182="XB"),1,INT(RIGHT(Q182))))</f>
        <v>0</v>
      </c>
      <c r="EX182" s="1" t="str">
        <f>IF(OR(F178&amp;F179&amp;F180="WLW",F179&amp;F180="WW"),"Y","N")</f>
        <v>N</v>
      </c>
      <c r="EY182" s="1" t="str">
        <f>IF(OR(K178&amp;K179&amp;K180="WLW",K179&amp;K180="WW"),"Y","N")</f>
        <v>N</v>
      </c>
      <c r="EZ182" s="1" t="str">
        <f>IF(OR(R178&amp;R179&amp;R180="WLW",R179&amp;R180="WW"),"Y","N")</f>
        <v>N</v>
      </c>
      <c r="GA182" s="1">
        <f>General!A180</f>
        <v>0</v>
      </c>
      <c r="GB182" s="1">
        <f>General!B180</f>
        <v>0</v>
      </c>
      <c r="GC182" s="1">
        <f>General!C180</f>
        <v>0</v>
      </c>
      <c r="GD182" s="1">
        <f>General!D180</f>
        <v>0</v>
      </c>
      <c r="GF182" s="1" t="str">
        <f>General!F180</f>
        <v>LWWLWLW</v>
      </c>
      <c r="GG182" s="1">
        <f>General!G180</f>
        <v>1</v>
      </c>
    </row>
    <row r="183" spans="23:189">
      <c r="W183" s="80" t="str" cm="1">
        <f t="array" aca="1" ref="W183" ca="1">IF(M182="","",INDIRECT(CZ183&amp; CR183))</f>
        <v/>
      </c>
      <c r="X183" s="72" t="str" cm="1">
        <f t="array" aca="1" ref="X183" ca="1">IF(M182="","",INDIRECT(VLOOKUP(CZ183,General!R:T,3,FALSE) &amp; CR183))</f>
        <v/>
      </c>
      <c r="BL183" s="80" t="str">
        <f t="shared" si="186"/>
        <v/>
      </c>
      <c r="BN183" s="81" t="str">
        <f>IF(M183="","",IF(BN182+ES183&gt;=10,10,IF(BN182+ES183&lt;=-10,-10,BN182+ES183)))</f>
        <v/>
      </c>
      <c r="BO183" s="80" t="str">
        <f t="shared" si="188"/>
        <v/>
      </c>
      <c r="BR183" s="80" t="str">
        <f t="shared" si="190"/>
        <v/>
      </c>
      <c r="BU183" s="80" t="str">
        <f t="shared" si="192"/>
        <v/>
      </c>
      <c r="BW183" s="81" t="str">
        <f>IF(M183="","",IF(BW182+EV183&gt;=10,10,IF(BW182+EV183&lt;=-10,-10,BW182+EV183)))</f>
        <v/>
      </c>
      <c r="BX183" s="70">
        <f t="shared" si="194"/>
        <v>0</v>
      </c>
      <c r="BY183" s="70">
        <f t="shared" si="195"/>
        <v>0</v>
      </c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DW183" s="1" t="str">
        <f>IF(M182="","",IF(DQ183="B",IF(M182="P",FQ183,""),IF(M181="B",FQ183,"")))</f>
        <v/>
      </c>
      <c r="DX183" s="1" t="str">
        <f>IF(M182="","",IF(DQ183="B",IF(M182="B",FQ183,""),IF(M181="P",FQ183,"")))</f>
        <v/>
      </c>
      <c r="DY183" s="1" t="str">
        <f>IF(M182="","",IF(DR183="C",IF(M182="B",FS183,""),IF(M181="B",FS183,"")))</f>
        <v/>
      </c>
      <c r="DZ183" s="1" t="str">
        <f>IF(M182="","",IF(DR183="C",IF(M182="P",FS183,""),IF(M181="P",FS183,"")))</f>
        <v/>
      </c>
      <c r="EA183" s="1" t="str">
        <f>IF(M182="","",IF(AND(DW183="L5",DZ183="L5",FG183=""),"L0",FF183))</f>
        <v/>
      </c>
      <c r="EB183" s="1" t="str">
        <f>IF(M182="","",IF(AND(DX183="L5",DZ183="L5",FF183=""),"L0",FG183))</f>
        <v/>
      </c>
      <c r="EC183" s="1">
        <f>IF(D183="",0,IF(OR(D183="B",D183="XB"),1,INT(RIGHT(D183))))+IF(I183="",0,IF(OR(I183="B",I183="XB"),1,INT(RIGHT(I183))))+IF(P183="",0,IF(OR(P183="B",P183="XB"),1,INT(RIGHT(P183))))</f>
        <v>0</v>
      </c>
      <c r="ED183" s="1">
        <f>IF(E183="",0,IF(OR(E183="B",E183="XB"),1,INT(RIGHT(E183))))+IF(J183="",0,IF(OR(J183="B",J183="XB"),1,INT(RIGHT(J183))))+IF(Q183="",0,IF(OR(Q183="B",Q183="XB"),1,INT(RIGHT(Q183))))</f>
        <v>0</v>
      </c>
      <c r="EX183" s="1" t="str">
        <f>IF(OR(F179&amp;F180&amp;F181="WLW",F180&amp;F181="WW"),"Y","N")</f>
        <v>N</v>
      </c>
      <c r="EY183" s="1" t="str">
        <f>IF(OR(K179&amp;K180&amp;K181="WLW",K180&amp;K181="WW"),"Y","N")</f>
        <v>N</v>
      </c>
      <c r="EZ183" s="1" t="str">
        <f>IF(OR(R179&amp;R180&amp;R181="WLW",R180&amp;R181="WW"),"Y","N")</f>
        <v>N</v>
      </c>
      <c r="GA183" s="1">
        <f>General!A181</f>
        <v>0</v>
      </c>
      <c r="GB183" s="1">
        <f>General!B181</f>
        <v>0</v>
      </c>
      <c r="GC183" s="1">
        <f>General!C181</f>
        <v>0</v>
      </c>
      <c r="GD183" s="1">
        <f>General!D181</f>
        <v>0</v>
      </c>
      <c r="GF183" s="1" t="str">
        <f>General!F181</f>
        <v>LWWLWWL</v>
      </c>
      <c r="GG183" s="1">
        <f>General!G181</f>
        <v>-1</v>
      </c>
    </row>
    <row r="184" spans="23:189">
      <c r="W184" s="80" t="str" cm="1">
        <f t="array" aca="1" ref="W184" ca="1">IF(M183="","",INDIRECT(CZ184&amp; CR184))</f>
        <v/>
      </c>
      <c r="X184" s="72" t="str" cm="1">
        <f t="array" aca="1" ref="X184" ca="1">IF(M183="","",INDIRECT(VLOOKUP(CZ184,General!R:T,3,FALSE) &amp; CR184))</f>
        <v/>
      </c>
      <c r="BU184" s="80" t="str">
        <f t="shared" si="192"/>
        <v/>
      </c>
      <c r="BW184" s="81" t="str">
        <f>IF(M184="","",IF(BW183+EV184&gt;=10,10,IF(BW183+EV184&lt;=-10,-10,BW183+EV184)))</f>
        <v/>
      </c>
      <c r="BX184" s="70">
        <f t="shared" si="194"/>
        <v>0</v>
      </c>
      <c r="BY184" s="70">
        <f t="shared" si="195"/>
        <v>0</v>
      </c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DW184" s="1" t="str">
        <f>IF(M183="","",IF(DQ184="B",IF(M183="P",FQ184,""),IF(M182="B",FQ184,"")))</f>
        <v/>
      </c>
      <c r="DX184" s="1" t="str">
        <f>IF(M183="","",IF(DQ184="B",IF(M183="B",FQ184,""),IF(M182="P",FQ184,"")))</f>
        <v/>
      </c>
      <c r="DY184" s="1" t="str">
        <f>IF(M183="","",IF(DR184="C",IF(M183="B",FS184,""),IF(M182="B",FS184,"")))</f>
        <v/>
      </c>
      <c r="DZ184" s="1" t="str">
        <f>IF(M183="","",IF(DR184="C",IF(M183="P",FS184,""),IF(M182="P",FS184,"")))</f>
        <v/>
      </c>
      <c r="EA184" s="1" t="str">
        <f>IF(M183="","",IF(AND(DW184="L5",DZ184="L5",FG184=""),"L0",FF184))</f>
        <v/>
      </c>
      <c r="EB184" s="1" t="str">
        <f>IF(M183="","",IF(AND(DX184="L5",DZ184="L5",FF184=""),"L0",FG184))</f>
        <v/>
      </c>
      <c r="EC184" s="1">
        <f>IF(D184="",0,IF(OR(D184="B",D184="XB"),1,INT(RIGHT(D184))))+IF(I184="",0,IF(OR(I184="B",I184="XB"),1,INT(RIGHT(I184))))+IF(P184="",0,IF(OR(P184="B",P184="XB"),1,INT(RIGHT(P184))))</f>
        <v>0</v>
      </c>
      <c r="ED184" s="1">
        <f>IF(E184="",0,IF(OR(E184="B",E184="XB"),1,INT(RIGHT(E184))))+IF(J184="",0,IF(OR(J184="B",J184="XB"),1,INT(RIGHT(J184))))+IF(Q184="",0,IF(OR(Q184="B",Q184="XB"),1,INT(RIGHT(Q184))))</f>
        <v>0</v>
      </c>
      <c r="EX184" s="1" t="str">
        <f>IF(OR(F180&amp;F181&amp;F182="WLW",F181&amp;F182="WW"),"Y","N")</f>
        <v>N</v>
      </c>
      <c r="EY184" s="1" t="str">
        <f>IF(OR(K180&amp;K181&amp;K182="WLW",K181&amp;K182="WW"),"Y","N")</f>
        <v>N</v>
      </c>
      <c r="EZ184" s="1" t="str">
        <f>IF(OR(R180&amp;R181&amp;R182="WLW",R181&amp;R182="WW"),"Y","N")</f>
        <v>N</v>
      </c>
      <c r="GA184" s="1">
        <f>General!A182</f>
        <v>0</v>
      </c>
      <c r="GB184" s="1">
        <f>General!B182</f>
        <v>0</v>
      </c>
      <c r="GC184" s="1">
        <f>General!C182</f>
        <v>0</v>
      </c>
      <c r="GD184" s="1">
        <f>General!D182</f>
        <v>0</v>
      </c>
      <c r="GF184" s="1" t="str">
        <f>General!F182</f>
        <v>LWWLWWW</v>
      </c>
      <c r="GG184" s="1">
        <f>General!G182</f>
        <v>6</v>
      </c>
    </row>
    <row r="185" spans="23:189">
      <c r="W185" s="80" t="str" cm="1">
        <f t="array" aca="1" ref="W185" ca="1">IF(M184="","",INDIRECT(CZ185&amp; CR185))</f>
        <v/>
      </c>
      <c r="X185" s="72" t="str" cm="1">
        <f t="array" aca="1" ref="X185" ca="1">IF(M184="","",INDIRECT(VLOOKUP(CZ185,General!R:T,3,FALSE) &amp; CR185))</f>
        <v/>
      </c>
      <c r="BU185" s="80" t="str">
        <f t="shared" si="192"/>
        <v/>
      </c>
      <c r="BW185" s="81" t="str">
        <f>IF(M185="","",IF(BW184+EV185&gt;=10,10,IF(BW184+EV185&lt;=-10,-10,BW184+EV185)))</f>
        <v/>
      </c>
      <c r="BX185" s="70">
        <f t="shared" si="194"/>
        <v>0</v>
      </c>
      <c r="BY185" s="70">
        <f t="shared" si="195"/>
        <v>0</v>
      </c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DW185" s="1" t="str">
        <f>IF(M184="","",IF(DQ185="B",IF(M184="P",FQ185,""),IF(M183="B",FQ185,"")))</f>
        <v/>
      </c>
      <c r="DX185" s="1" t="str">
        <f>IF(M184="","",IF(DQ185="B",IF(M184="B",FQ185,""),IF(M183="P",FQ185,"")))</f>
        <v/>
      </c>
      <c r="DY185" s="1" t="str">
        <f>IF(M184="","",IF(DR185="C",IF(M184="B",FS185,""),IF(M183="B",FS185,"")))</f>
        <v/>
      </c>
      <c r="DZ185" s="1" t="str">
        <f>IF(M184="","",IF(DR185="C",IF(M184="P",FS185,""),IF(M183="P",FS185,"")))</f>
        <v/>
      </c>
      <c r="EA185" s="1" t="str">
        <f>IF(M184="","",IF(AND(DW185="L5",DZ185="L5",FG185=""),"L0",FF185))</f>
        <v/>
      </c>
      <c r="EB185" s="1" t="str">
        <f>IF(M184="","",IF(AND(DX185="L5",DZ185="L5",FF185=""),"L0",FG185))</f>
        <v/>
      </c>
      <c r="EC185" s="1">
        <f>IF(D185="",0,IF(OR(D185="B",D185="XB"),1,INT(RIGHT(D185))))+IF(I185="",0,IF(OR(I185="B",I185="XB"),1,INT(RIGHT(I185))))+IF(P185="",0,IF(OR(P185="B",P185="XB"),1,INT(RIGHT(P185))))</f>
        <v>0</v>
      </c>
      <c r="ED185" s="1">
        <f>IF(E185="",0,IF(OR(E185="B",E185="XB"),1,INT(RIGHT(E185))))+IF(J185="",0,IF(OR(J185="B",J185="XB"),1,INT(RIGHT(J185))))+IF(Q185="",0,IF(OR(Q185="B",Q185="XB"),1,INT(RIGHT(Q185))))</f>
        <v>0</v>
      </c>
      <c r="EX185" s="1" t="str">
        <f>IF(OR(F181&amp;F182&amp;F183="WLW",F182&amp;F183="WW"),"Y","N")</f>
        <v>N</v>
      </c>
      <c r="EY185" s="1" t="str">
        <f>IF(OR(K181&amp;K182&amp;K183="WLW",K182&amp;K183="WW"),"Y","N")</f>
        <v>N</v>
      </c>
      <c r="EZ185" s="1" t="str">
        <f>IF(OR(R181&amp;R182&amp;R183="WLW",R182&amp;R183="WW"),"Y","N")</f>
        <v>N</v>
      </c>
      <c r="GA185" s="1">
        <f>General!A183</f>
        <v>0</v>
      </c>
      <c r="GB185" s="1">
        <f>General!B183</f>
        <v>0</v>
      </c>
      <c r="GC185" s="1">
        <f>General!C183</f>
        <v>0</v>
      </c>
      <c r="GD185" s="1">
        <f>General!D183</f>
        <v>0</v>
      </c>
      <c r="GF185" s="1" t="str">
        <f>General!F183</f>
        <v>LWWWLLL</v>
      </c>
      <c r="GG185" s="1">
        <f>General!G183</f>
        <v>-6</v>
      </c>
    </row>
    <row r="186" spans="23:189">
      <c r="W186" s="80" t="str" cm="1">
        <f t="array" aca="1" ref="W186" ca="1">IF(M185="","",INDIRECT(CZ186&amp; CR186))</f>
        <v/>
      </c>
      <c r="X186" s="72" t="str" cm="1">
        <f t="array" aca="1" ref="X186" ca="1">IF(M185="","",INDIRECT(VLOOKUP(CZ186,General!R:T,3,FALSE) &amp; CR186))</f>
        <v/>
      </c>
      <c r="BU186" s="80" t="str">
        <f t="shared" si="192"/>
        <v/>
      </c>
      <c r="BW186" s="81" t="str">
        <f>IF(M186="","",IF(BW185+EV186&gt;=10,10,IF(BW185+EV186&lt;=-10,-10,BW185+EV186)))</f>
        <v/>
      </c>
      <c r="BX186" s="70">
        <f t="shared" si="194"/>
        <v>0</v>
      </c>
      <c r="BY186" s="70">
        <f t="shared" si="195"/>
        <v>0</v>
      </c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DW186" s="1" t="str">
        <f>IF(M185="","",IF(DQ186="B",IF(M185="P",FQ186,""),IF(M184="B",FQ186,"")))</f>
        <v/>
      </c>
      <c r="DX186" s="1" t="str">
        <f>IF(M185="","",IF(DQ186="B",IF(M185="B",FQ186,""),IF(M184="P",FQ186,"")))</f>
        <v/>
      </c>
      <c r="DY186" s="1" t="str">
        <f>IF(M185="","",IF(DR186="C",IF(M185="B",FS186,""),IF(M184="B",FS186,"")))</f>
        <v/>
      </c>
      <c r="DZ186" s="1" t="str">
        <f>IF(M185="","",IF(DR186="C",IF(M185="P",FS186,""),IF(M184="P",FS186,"")))</f>
        <v/>
      </c>
      <c r="EA186" s="1" t="str">
        <f>IF(M185="","",IF(AND(DW186="L5",DZ186="L5",FG186=""),"L0",FF186))</f>
        <v/>
      </c>
      <c r="EB186" s="1" t="str">
        <f>IF(M185="","",IF(AND(DX186="L5",DZ186="L5",FF186=""),"L0",FG186))</f>
        <v/>
      </c>
      <c r="EC186" s="1">
        <f>IF(D186="",0,IF(OR(D186="B",D186="XB"),1,INT(RIGHT(D186))))+IF(I186="",0,IF(OR(I186="B",I186="XB"),1,INT(RIGHT(I186))))+IF(P186="",0,IF(OR(P186="B",P186="XB"),1,INT(RIGHT(P186))))</f>
        <v>0</v>
      </c>
      <c r="ED186" s="1">
        <f>IF(E186="",0,IF(OR(E186="B",E186="XB"),1,INT(RIGHT(E186))))+IF(J186="",0,IF(OR(J186="B",J186="XB"),1,INT(RIGHT(J186))))+IF(Q186="",0,IF(OR(Q186="B",Q186="XB"),1,INT(RIGHT(Q186))))</f>
        <v>0</v>
      </c>
      <c r="EX186" s="1" t="str">
        <f>IF(OR(F182&amp;F183&amp;F184="WLW",F183&amp;F184="WW"),"Y","N")</f>
        <v>N</v>
      </c>
      <c r="EY186" s="1" t="str">
        <f>IF(OR(K182&amp;K183&amp;K184="WLW",K183&amp;K184="WW"),"Y","N")</f>
        <v>N</v>
      </c>
      <c r="EZ186" s="1" t="str">
        <f>IF(OR(R182&amp;R183&amp;R184="WLW",R183&amp;R184="WW"),"Y","N")</f>
        <v>N</v>
      </c>
      <c r="GA186" s="1">
        <f>General!A184</f>
        <v>0</v>
      </c>
      <c r="GB186" s="1">
        <f>General!B184</f>
        <v>0</v>
      </c>
      <c r="GC186" s="1">
        <f>General!C184</f>
        <v>0</v>
      </c>
      <c r="GD186" s="1">
        <f>General!D184</f>
        <v>0</v>
      </c>
      <c r="GF186" s="1" t="str">
        <f>General!F184</f>
        <v>LWWWLLW</v>
      </c>
      <c r="GG186" s="1">
        <f>General!G184</f>
        <v>1</v>
      </c>
    </row>
    <row r="187" spans="23:189">
      <c r="W187" s="80" t="str" cm="1">
        <f t="array" aca="1" ref="W187" ca="1">IF(M186="","",INDIRECT(CZ187&amp; CR187))</f>
        <v/>
      </c>
      <c r="X187" s="72" t="str" cm="1">
        <f t="array" aca="1" ref="X187" ca="1">IF(M186="","",INDIRECT(VLOOKUP(CZ187,General!R:T,3,FALSE) &amp; CR187))</f>
        <v/>
      </c>
      <c r="BU187" s="80" t="str">
        <f t="shared" si="192"/>
        <v/>
      </c>
      <c r="BW187" s="81" t="str">
        <f>IF(M187="","",IF(BW186+EV187&gt;=10,10,IF(BW186+EV187&lt;=-10,-10,BW186+EV187)))</f>
        <v/>
      </c>
      <c r="BX187" s="70">
        <f t="shared" si="194"/>
        <v>0</v>
      </c>
      <c r="BY187" s="70">
        <f t="shared" si="195"/>
        <v>0</v>
      </c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DW187" s="1" t="str">
        <f>IF(M186="","",IF(DQ187="B",IF(M186="P",FQ187,""),IF(M185="B",FQ187,"")))</f>
        <v/>
      </c>
      <c r="DX187" s="1" t="str">
        <f>IF(M186="","",IF(DQ187="B",IF(M186="B",FQ187,""),IF(M185="P",FQ187,"")))</f>
        <v/>
      </c>
      <c r="DY187" s="1" t="str">
        <f>IF(M186="","",IF(DR187="C",IF(M186="B",FS187,""),IF(M185="B",FS187,"")))</f>
        <v/>
      </c>
      <c r="DZ187" s="1" t="str">
        <f>IF(M186="","",IF(DR187="C",IF(M186="P",FS187,""),IF(M185="P",FS187,"")))</f>
        <v/>
      </c>
      <c r="EA187" s="1" t="str">
        <f>IF(M186="","",IF(AND(DW187="L5",DZ187="L5",FG187=""),"L0",FF187))</f>
        <v/>
      </c>
      <c r="EB187" s="1" t="str">
        <f>IF(M186="","",IF(AND(DX187="L5",DZ187="L5",FF187=""),"L0",FG187))</f>
        <v/>
      </c>
      <c r="EC187" s="1">
        <f>IF(D187="",0,IF(OR(D187="B",D187="XB"),1,INT(RIGHT(D187))))+IF(I187="",0,IF(OR(I187="B",I187="XB"),1,INT(RIGHT(I187))))+IF(P187="",0,IF(OR(P187="B",P187="XB"),1,INT(RIGHT(P187))))</f>
        <v>0</v>
      </c>
      <c r="ED187" s="1">
        <f>IF(E187="",0,IF(OR(E187="B",E187="XB"),1,INT(RIGHT(E187))))+IF(J187="",0,IF(OR(J187="B",J187="XB"),1,INT(RIGHT(J187))))+IF(Q187="",0,IF(OR(Q187="B",Q187="XB"),1,INT(RIGHT(Q187))))</f>
        <v>0</v>
      </c>
      <c r="EX187" s="1" t="str">
        <f>IF(OR(F183&amp;F184&amp;F185="WLW",F184&amp;F185="WW"),"Y","N")</f>
        <v>N</v>
      </c>
      <c r="EY187" s="1" t="str">
        <f>IF(OR(K183&amp;K184&amp;K185="WLW",K184&amp;K185="WW"),"Y","N")</f>
        <v>N</v>
      </c>
      <c r="EZ187" s="1" t="str">
        <f>IF(OR(R183&amp;R184&amp;R185="WLW",R184&amp;R185="WW"),"Y","N")</f>
        <v>N</v>
      </c>
      <c r="GA187" s="1">
        <f>General!A185</f>
        <v>0</v>
      </c>
      <c r="GB187" s="1">
        <f>General!B185</f>
        <v>0</v>
      </c>
      <c r="GC187" s="1">
        <f>General!C185</f>
        <v>0</v>
      </c>
      <c r="GD187" s="1">
        <f>General!D185</f>
        <v>0</v>
      </c>
      <c r="GF187" s="1" t="str">
        <f>General!F185</f>
        <v>LWWWLWL</v>
      </c>
      <c r="GG187" s="1">
        <f>General!G185</f>
        <v>-1</v>
      </c>
    </row>
    <row r="188" spans="23:189">
      <c r="W188" s="80" t="str" cm="1">
        <f t="array" aca="1" ref="W188" ca="1">IF(M187="","",INDIRECT(CZ188&amp; CR188))</f>
        <v/>
      </c>
      <c r="X188" s="72" t="str" cm="1">
        <f t="array" aca="1" ref="X188" ca="1">IF(M187="","",INDIRECT(VLOOKUP(CZ188,General!R:T,3,FALSE) &amp; CR188))</f>
        <v/>
      </c>
      <c r="BU188" s="80" t="str">
        <f t="shared" si="192"/>
        <v/>
      </c>
      <c r="BW188" s="81" t="str">
        <f>IF(M188="","",IF(BW187+EV188&gt;=10,10,IF(BW187+EV188&lt;=-10,-10,BW187+EV188)))</f>
        <v/>
      </c>
      <c r="BX188" s="70">
        <f t="shared" si="194"/>
        <v>0</v>
      </c>
      <c r="BY188" s="70">
        <f t="shared" si="195"/>
        <v>0</v>
      </c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DW188" s="1" t="str">
        <f>IF(M187="","",IF(DQ188="B",IF(M187="P",FQ188,""),IF(M186="B",FQ188,"")))</f>
        <v/>
      </c>
      <c r="DX188" s="1" t="str">
        <f>IF(M187="","",IF(DQ188="B",IF(M187="B",FQ188,""),IF(M186="P",FQ188,"")))</f>
        <v/>
      </c>
      <c r="DY188" s="1" t="str">
        <f>IF(M187="","",IF(DR188="C",IF(M187="B",FS188,""),IF(M186="B",FS188,"")))</f>
        <v/>
      </c>
      <c r="DZ188" s="1" t="str">
        <f>IF(M187="","",IF(DR188="C",IF(M187="P",FS188,""),IF(M186="P",FS188,"")))</f>
        <v/>
      </c>
      <c r="EA188" s="1" t="str">
        <f>IF(M187="","",IF(AND(DW188="L5",DZ188="L5",FG188=""),"L0",FF188))</f>
        <v/>
      </c>
      <c r="EB188" s="1" t="str">
        <f>IF(M187="","",IF(AND(DX188="L5",DZ188="L5",FF188=""),"L0",FG188))</f>
        <v/>
      </c>
      <c r="EC188" s="1">
        <f>IF(D188="",0,IF(OR(D188="B",D188="XB"),1,INT(RIGHT(D188))))+IF(I188="",0,IF(OR(I188="B",I188="XB"),1,INT(RIGHT(I188))))+IF(P188="",0,IF(OR(P188="B",P188="XB"),1,INT(RIGHT(P188))))</f>
        <v>0</v>
      </c>
      <c r="ED188" s="1">
        <f>IF(E188="",0,IF(OR(E188="B",E188="XB"),1,INT(RIGHT(E188))))+IF(J188="",0,IF(OR(J188="B",J188="XB"),1,INT(RIGHT(J188))))+IF(Q188="",0,IF(OR(Q188="B",Q188="XB"),1,INT(RIGHT(Q188))))</f>
        <v>0</v>
      </c>
      <c r="EX188" s="1" t="str">
        <f>IF(OR(F184&amp;F185&amp;F186="WLW",F185&amp;F186="WW"),"Y","N")</f>
        <v>N</v>
      </c>
      <c r="EY188" s="1" t="str">
        <f>IF(OR(K184&amp;K185&amp;K186="WLW",K185&amp;K186="WW"),"Y","N")</f>
        <v>N</v>
      </c>
      <c r="EZ188" s="1" t="str">
        <f>IF(OR(R184&amp;R185&amp;R186="WLW",R185&amp;R186="WW"),"Y","N")</f>
        <v>N</v>
      </c>
      <c r="GA188" s="1">
        <f>General!A186</f>
        <v>0</v>
      </c>
      <c r="GB188" s="1">
        <f>General!B186</f>
        <v>0</v>
      </c>
      <c r="GC188" s="1">
        <f>General!C186</f>
        <v>0</v>
      </c>
      <c r="GD188" s="1">
        <f>General!D186</f>
        <v>0</v>
      </c>
      <c r="GF188" s="1" t="str">
        <f>General!F186</f>
        <v>LWWWLWW</v>
      </c>
      <c r="GG188" s="1">
        <f>General!G186</f>
        <v>3</v>
      </c>
    </row>
    <row r="189" spans="23:189">
      <c r="W189" s="80" t="str" cm="1">
        <f t="array" aca="1" ref="W189" ca="1">IF(M188="","",INDIRECT(CZ189&amp; CR189))</f>
        <v/>
      </c>
      <c r="X189" s="72" t="str" cm="1">
        <f t="array" aca="1" ref="X189" ca="1">IF(M188="","",INDIRECT(VLOOKUP(CZ189,General!R:T,3,FALSE) &amp; CR189))</f>
        <v/>
      </c>
      <c r="BU189" s="80" t="str">
        <f t="shared" si="192"/>
        <v/>
      </c>
      <c r="BW189" s="81" t="str">
        <f>IF(M189="","",IF(BW188+EV189&gt;=10,10,IF(BW188+EV189&lt;=-10,-10,BW188+EV189)))</f>
        <v/>
      </c>
      <c r="BX189" s="70">
        <f t="shared" si="194"/>
        <v>0</v>
      </c>
      <c r="BY189" s="70">
        <f t="shared" si="195"/>
        <v>0</v>
      </c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DW189" s="1" t="str">
        <f>IF(M188="","",IF(DQ189="B",IF(M188="P",FQ189,""),IF(M187="B",FQ189,"")))</f>
        <v/>
      </c>
      <c r="DX189" s="1" t="str">
        <f>IF(M188="","",IF(DQ189="B",IF(M188="B",FQ189,""),IF(M187="P",FQ189,"")))</f>
        <v/>
      </c>
      <c r="DY189" s="1" t="str">
        <f>IF(M188="","",IF(DR189="C",IF(M188="B",FS189,""),IF(M187="B",FS189,"")))</f>
        <v/>
      </c>
      <c r="DZ189" s="1" t="str">
        <f>IF(M188="","",IF(DR189="C",IF(M188="P",FS189,""),IF(M187="P",FS189,"")))</f>
        <v/>
      </c>
      <c r="EA189" s="1" t="str">
        <f>IF(M188="","",IF(AND(DW189="L5",DZ189="L5",FG189=""),"L0",FF189))</f>
        <v/>
      </c>
      <c r="EB189" s="1" t="str">
        <f>IF(M188="","",IF(AND(DX189="L5",DZ189="L5",FF189=""),"L0",FG189))</f>
        <v/>
      </c>
      <c r="EC189" s="1">
        <f>IF(D189="",0,IF(OR(D189="B",D189="XB"),1,INT(RIGHT(D189))))+IF(I189="",0,IF(OR(I189="B",I189="XB"),1,INT(RIGHT(I189))))+IF(P189="",0,IF(OR(P189="B",P189="XB"),1,INT(RIGHT(P189))))</f>
        <v>0</v>
      </c>
      <c r="ED189" s="1">
        <f>IF(E189="",0,IF(OR(E189="B",E189="XB"),1,INT(RIGHT(E189))))+IF(J189="",0,IF(OR(J189="B",J189="XB"),1,INT(RIGHT(J189))))+IF(Q189="",0,IF(OR(Q189="B",Q189="XB"),1,INT(RIGHT(Q189))))</f>
        <v>0</v>
      </c>
      <c r="EX189" s="1" t="str">
        <f>IF(OR(F185&amp;F186&amp;F187="WLW",F186&amp;F187="WW"),"Y","N")</f>
        <v>N</v>
      </c>
      <c r="EY189" s="1" t="str">
        <f>IF(OR(K185&amp;K186&amp;K187="WLW",K186&amp;K187="WW"),"Y","N")</f>
        <v>N</v>
      </c>
      <c r="EZ189" s="1" t="str">
        <f>IF(OR(R185&amp;R186&amp;R187="WLW",R186&amp;R187="WW"),"Y","N")</f>
        <v>N</v>
      </c>
      <c r="GA189" s="1">
        <f>General!A187</f>
        <v>0</v>
      </c>
      <c r="GB189" s="1">
        <f>General!B187</f>
        <v>0</v>
      </c>
      <c r="GC189" s="1">
        <f>General!C187</f>
        <v>0</v>
      </c>
      <c r="GD189" s="1">
        <f>General!D187</f>
        <v>0</v>
      </c>
      <c r="GF189" s="1" t="str">
        <f>General!F187</f>
        <v>LWWWWLL</v>
      </c>
      <c r="GG189" s="1">
        <f>General!G187</f>
        <v>-3</v>
      </c>
    </row>
    <row r="190" spans="23:189">
      <c r="W190" s="80" t="str" cm="1">
        <f t="array" aca="1" ref="W190" ca="1">IF(M189="","",INDIRECT(CZ190&amp; CR190))</f>
        <v/>
      </c>
      <c r="X190" s="72" t="str" cm="1">
        <f t="array" aca="1" ref="X190" ca="1">IF(M189="","",INDIRECT(VLOOKUP(CZ190,General!R:T,3,FALSE) &amp; CR190))</f>
        <v/>
      </c>
      <c r="BU190" s="80" t="str">
        <f t="shared" si="192"/>
        <v/>
      </c>
      <c r="BW190" s="81" t="str">
        <f>IF(M190="","",IF(BW189+EV190&gt;=10,10,IF(BW189+EV190&lt;=-10,-10,BW189+EV190)))</f>
        <v/>
      </c>
      <c r="BX190" s="70">
        <f t="shared" si="194"/>
        <v>0</v>
      </c>
      <c r="BY190" s="70">
        <f t="shared" si="195"/>
        <v>0</v>
      </c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DW190" s="1" t="str">
        <f>IF(M189="","",IF(DQ190="B",IF(M189="P",FQ190,""),IF(M188="B",FQ190,"")))</f>
        <v/>
      </c>
      <c r="DX190" s="1" t="str">
        <f>IF(M189="","",IF(DQ190="B",IF(M189="B",FQ190,""),IF(M188="P",FQ190,"")))</f>
        <v/>
      </c>
      <c r="DY190" s="1" t="str">
        <f>IF(M189="","",IF(DR190="C",IF(M189="B",FS190,""),IF(M188="B",FS190,"")))</f>
        <v/>
      </c>
      <c r="DZ190" s="1" t="str">
        <f>IF(M189="","",IF(DR190="C",IF(M189="P",FS190,""),IF(M188="P",FS190,"")))</f>
        <v/>
      </c>
      <c r="EA190" s="1" t="str">
        <f>IF(M189="","",IF(AND(DW190="L5",DZ190="L5",FG190=""),"L0",FF190))</f>
        <v/>
      </c>
      <c r="EB190" s="1" t="str">
        <f>IF(M189="","",IF(AND(DX190="L5",DZ190="L5",FF190=""),"L0",FG190))</f>
        <v/>
      </c>
      <c r="EC190" s="1">
        <f>IF(D190="",0,IF(OR(D190="B",D190="XB"),1,INT(RIGHT(D190))))+IF(I190="",0,IF(OR(I190="B",I190="XB"),1,INT(RIGHT(I190))))+IF(P190="",0,IF(OR(P190="B",P190="XB"),1,INT(RIGHT(P190))))</f>
        <v>0</v>
      </c>
      <c r="ED190" s="1">
        <f>IF(E190="",0,IF(OR(E190="B",E190="XB"),1,INT(RIGHT(E190))))+IF(J190="",0,IF(OR(J190="B",J190="XB"),1,INT(RIGHT(J190))))+IF(Q190="",0,IF(OR(Q190="B",Q190="XB"),1,INT(RIGHT(Q190))))</f>
        <v>0</v>
      </c>
      <c r="EX190" s="1" t="str">
        <f>IF(OR(F186&amp;F187&amp;F188="WLW",F187&amp;F188="WW"),"Y","N")</f>
        <v>N</v>
      </c>
      <c r="EY190" s="1" t="str">
        <f>IF(OR(K186&amp;K187&amp;K188="WLW",K187&amp;K188="WW"),"Y","N")</f>
        <v>N</v>
      </c>
      <c r="EZ190" s="1" t="str">
        <f>IF(OR(R186&amp;R187&amp;R188="WLW",R187&amp;R188="WW"),"Y","N")</f>
        <v>N</v>
      </c>
      <c r="GA190" s="1">
        <f>General!A188</f>
        <v>0</v>
      </c>
      <c r="GB190" s="1">
        <f>General!B188</f>
        <v>0</v>
      </c>
      <c r="GC190" s="1">
        <f>General!C188</f>
        <v>0</v>
      </c>
      <c r="GD190" s="1">
        <f>General!D188</f>
        <v>0</v>
      </c>
      <c r="GF190" s="1" t="str">
        <f>General!F188</f>
        <v>LWWWWLW</v>
      </c>
      <c r="GG190" s="1">
        <f>General!G188</f>
        <v>1</v>
      </c>
    </row>
    <row r="191" spans="23:189">
      <c r="W191" s="80" t="str" cm="1">
        <f t="array" aca="1" ref="W191" ca="1">IF(M190="","",INDIRECT(CZ191&amp; CR191))</f>
        <v/>
      </c>
      <c r="X191" s="72" t="str" cm="1">
        <f t="array" aca="1" ref="X191" ca="1">IF(M190="","",INDIRECT(VLOOKUP(CZ191,General!R:T,3,FALSE) &amp; CR191))</f>
        <v/>
      </c>
      <c r="BU191" s="80" t="str">
        <f t="shared" si="192"/>
        <v/>
      </c>
      <c r="BW191" s="81" t="str">
        <f>IF(M191="","",IF(BW190+EV191&gt;=10,10,IF(BW190+EV191&lt;=-10,-10,BW190+EV191)))</f>
        <v/>
      </c>
      <c r="BX191" s="70">
        <f t="shared" si="194"/>
        <v>0</v>
      </c>
      <c r="BY191" s="70">
        <f t="shared" si="195"/>
        <v>0</v>
      </c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DW191" s="1" t="str">
        <f>IF(M190="","",IF(DQ191="B",IF(M190="P",FQ191,""),IF(M189="B",FQ191,"")))</f>
        <v/>
      </c>
      <c r="DX191" s="1" t="str">
        <f>IF(M190="","",IF(DQ191="B",IF(M190="B",FQ191,""),IF(M189="P",FQ191,"")))</f>
        <v/>
      </c>
      <c r="DY191" s="1" t="str">
        <f>IF(M190="","",IF(DR191="C",IF(M190="B",FS191,""),IF(M189="B",FS191,"")))</f>
        <v/>
      </c>
      <c r="DZ191" s="1" t="str">
        <f>IF(M190="","",IF(DR191="C",IF(M190="P",FS191,""),IF(M189="P",FS191,"")))</f>
        <v/>
      </c>
      <c r="EA191" s="1" t="str">
        <f>IF(M190="","",IF(AND(DW191="L5",DZ191="L5",FG191=""),"L0",FF191))</f>
        <v/>
      </c>
      <c r="EB191" s="1" t="str">
        <f>IF(M190="","",IF(AND(DX191="L5",DZ191="L5",FF191=""),"L0",FG191))</f>
        <v/>
      </c>
      <c r="EC191" s="1">
        <f>IF(D191="",0,IF(OR(D191="B",D191="XB"),1,INT(RIGHT(D191))))+IF(I191="",0,IF(OR(I191="B",I191="XB"),1,INT(RIGHT(I191))))+IF(P191="",0,IF(OR(P191="B",P191="XB"),1,INT(RIGHT(P191))))</f>
        <v>0</v>
      </c>
      <c r="ED191" s="1">
        <f>IF(E191="",0,IF(OR(E191="B",E191="XB"),1,INT(RIGHT(E191))))+IF(J191="",0,IF(OR(J191="B",J191="XB"),1,INT(RIGHT(J191))))+IF(Q191="",0,IF(OR(Q191="B",Q191="XB"),1,INT(RIGHT(Q191))))</f>
        <v>0</v>
      </c>
      <c r="EX191" s="1" t="str">
        <f>IF(OR(F187&amp;F188&amp;F189="WLW",F188&amp;F189="WW"),"Y","N")</f>
        <v>N</v>
      </c>
      <c r="EY191" s="1" t="str">
        <f>IF(OR(K187&amp;K188&amp;K189="WLW",K188&amp;K189="WW"),"Y","N")</f>
        <v>N</v>
      </c>
      <c r="EZ191" s="1" t="str">
        <f>IF(OR(R187&amp;R188&amp;R189="WLW",R188&amp;R189="WW"),"Y","N")</f>
        <v>N</v>
      </c>
      <c r="GA191" s="1">
        <f>General!A189</f>
        <v>0</v>
      </c>
      <c r="GB191" s="1">
        <f>General!B189</f>
        <v>0</v>
      </c>
      <c r="GC191" s="1">
        <f>General!C189</f>
        <v>0</v>
      </c>
      <c r="GD191" s="1">
        <f>General!D189</f>
        <v>0</v>
      </c>
      <c r="GF191" s="1" t="str">
        <f>General!F189</f>
        <v>LWWWWWL</v>
      </c>
      <c r="GG191" s="1">
        <f>General!G189</f>
        <v>-1</v>
      </c>
    </row>
    <row r="192" spans="23:189">
      <c r="W192" s="80" t="str" cm="1">
        <f t="array" aca="1" ref="W192" ca="1">IF(M191="","",INDIRECT(CZ192&amp; CR192))</f>
        <v/>
      </c>
      <c r="X192" s="72" t="str" cm="1">
        <f t="array" aca="1" ref="X192" ca="1">IF(M191="","",INDIRECT(VLOOKUP(CZ192,General!R:T,3,FALSE) &amp; CR192))</f>
        <v/>
      </c>
      <c r="BU192" s="80" t="str">
        <f t="shared" si="192"/>
        <v/>
      </c>
      <c r="BW192" s="81" t="str">
        <f>IF(M192="","",IF(BW191+EV192&gt;=10,10,IF(BW191+EV192&lt;=-10,-10,BW191+EV192)))</f>
        <v/>
      </c>
      <c r="BX192" s="70">
        <f t="shared" si="194"/>
        <v>0</v>
      </c>
      <c r="BY192" s="70">
        <f t="shared" si="195"/>
        <v>0</v>
      </c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DW192" s="1" t="str">
        <f>IF(M191="","",IF(DQ192="B",IF(M191="P",FQ192,""),IF(M190="B",FQ192,"")))</f>
        <v/>
      </c>
      <c r="DX192" s="1" t="str">
        <f>IF(M191="","",IF(DQ192="B",IF(M191="B",FQ192,""),IF(M190="P",FQ192,"")))</f>
        <v/>
      </c>
      <c r="DY192" s="1" t="str">
        <f>IF(M191="","",IF(DR192="C",IF(M191="B",FS192,""),IF(M190="B",FS192,"")))</f>
        <v/>
      </c>
      <c r="DZ192" s="1" t="str">
        <f>IF(M191="","",IF(DR192="C",IF(M191="P",FS192,""),IF(M190="P",FS192,"")))</f>
        <v/>
      </c>
      <c r="EA192" s="1" t="str">
        <f>IF(M191="","",IF(AND(DW192="L5",DZ192="L5",FG192=""),"L0",FF192))</f>
        <v/>
      </c>
      <c r="EB192" s="1" t="str">
        <f>IF(M191="","",IF(AND(DX192="L5",DZ192="L5",FF192=""),"L0",FG192))</f>
        <v/>
      </c>
      <c r="EC192" s="1">
        <f>IF(D192="",0,IF(OR(D192="B",D192="XB"),1,INT(RIGHT(D192))))+IF(I192="",0,IF(OR(I192="B",I192="XB"),1,INT(RIGHT(I192))))+IF(P192="",0,IF(OR(P192="B",P192="XB"),1,INT(RIGHT(P192))))</f>
        <v>0</v>
      </c>
      <c r="ED192" s="1">
        <f>IF(E192="",0,IF(OR(E192="B",E192="XB"),1,INT(RIGHT(E192))))+IF(J192="",0,IF(OR(J192="B",J192="XB"),1,INT(RIGHT(J192))))+IF(Q192="",0,IF(OR(Q192="B",Q192="XB"),1,INT(RIGHT(Q192))))</f>
        <v>0</v>
      </c>
      <c r="EX192" s="1" t="str">
        <f>IF(OR(F188&amp;F189&amp;F190="WLW",F189&amp;F190="WW"),"Y","N")</f>
        <v>N</v>
      </c>
      <c r="EY192" s="1" t="str">
        <f>IF(OR(K188&amp;K189&amp;K190="WLW",K189&amp;K190="WW"),"Y","N")</f>
        <v>N</v>
      </c>
      <c r="EZ192" s="1" t="str">
        <f>IF(OR(R188&amp;R189&amp;R190="WLW",R189&amp;R190="WW"),"Y","N")</f>
        <v>N</v>
      </c>
      <c r="GA192" s="1">
        <f>General!A190</f>
        <v>0</v>
      </c>
      <c r="GB192" s="1">
        <f>General!B190</f>
        <v>0</v>
      </c>
      <c r="GC192" s="1">
        <f>General!C190</f>
        <v>0</v>
      </c>
      <c r="GD192" s="1">
        <f>General!D190</f>
        <v>0</v>
      </c>
      <c r="GF192" s="1" t="str">
        <f>General!F190</f>
        <v>LWWWWWW</v>
      </c>
      <c r="GG192" s="1">
        <f>General!G190</f>
        <v>6</v>
      </c>
    </row>
    <row r="193" spans="23:189">
      <c r="W193" s="80" t="str" cm="1">
        <f t="array" aca="1" ref="W193" ca="1">IF(M192="","",INDIRECT(CZ193&amp; CR193))</f>
        <v/>
      </c>
      <c r="X193" s="72" t="str" cm="1">
        <f t="array" aca="1" ref="X193" ca="1">IF(M192="","",INDIRECT(VLOOKUP(CZ193,General!R:T,3,FALSE) &amp; CR193))</f>
        <v/>
      </c>
      <c r="BU193" s="80" t="str">
        <f t="shared" si="192"/>
        <v/>
      </c>
      <c r="BW193" s="81" t="str">
        <f>IF(M193="","",IF(BW192+EV193&gt;=10,10,IF(BW192+EV193&lt;=-10,-10,BW192+EV193)))</f>
        <v/>
      </c>
      <c r="BX193" s="70">
        <f t="shared" si="194"/>
        <v>0</v>
      </c>
      <c r="BY193" s="70">
        <f t="shared" si="195"/>
        <v>0</v>
      </c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DW193" s="1" t="str">
        <f>IF(M192="","",IF(DQ193="B",IF(M192="P",FQ193,""),IF(M191="B",FQ193,"")))</f>
        <v/>
      </c>
      <c r="DX193" s="1" t="str">
        <f>IF(M192="","",IF(DQ193="B",IF(M192="B",FQ193,""),IF(M191="P",FQ193,"")))</f>
        <v/>
      </c>
      <c r="DY193" s="1" t="str">
        <f>IF(M192="","",IF(DR193="C",IF(M192="B",FS193,""),IF(M191="B",FS193,"")))</f>
        <v/>
      </c>
      <c r="DZ193" s="1" t="str">
        <f>IF(M192="","",IF(DR193="C",IF(M192="P",FS193,""),IF(M191="P",FS193,"")))</f>
        <v/>
      </c>
      <c r="EA193" s="1" t="str">
        <f>IF(M192="","",IF(AND(DW193="L5",DZ193="L5",FG193=""),"L0",FF193))</f>
        <v/>
      </c>
      <c r="EB193" s="1" t="str">
        <f>IF(M192="","",IF(AND(DX193="L5",DZ193="L5",FF193=""),"L0",FG193))</f>
        <v/>
      </c>
      <c r="EC193" s="1">
        <f>IF(D193="",0,IF(OR(D193="B",D193="XB"),1,INT(RIGHT(D193))))+IF(I193="",0,IF(OR(I193="B",I193="XB"),1,INT(RIGHT(I193))))+IF(P193="",0,IF(OR(P193="B",P193="XB"),1,INT(RIGHT(P193))))</f>
        <v>0</v>
      </c>
      <c r="ED193" s="1">
        <f>IF(E193="",0,IF(OR(E193="B",E193="XB"),1,INT(RIGHT(E193))))+IF(J193="",0,IF(OR(J193="B",J193="XB"),1,INT(RIGHT(J193))))+IF(Q193="",0,IF(OR(Q193="B",Q193="XB"),1,INT(RIGHT(Q193))))</f>
        <v>0</v>
      </c>
      <c r="EX193" s="1" t="str">
        <f>IF(OR(F189&amp;F190&amp;F191="WLW",F190&amp;F191="WW"),"Y","N")</f>
        <v>N</v>
      </c>
      <c r="EY193" s="1" t="str">
        <f>IF(OR(K189&amp;K190&amp;K191="WLW",K190&amp;K191="WW"),"Y","N")</f>
        <v>N</v>
      </c>
      <c r="EZ193" s="1" t="str">
        <f>IF(OR(R189&amp;R190&amp;R191="WLW",R190&amp;R191="WW"),"Y","N")</f>
        <v>N</v>
      </c>
      <c r="GA193" s="1">
        <f>General!A191</f>
        <v>0</v>
      </c>
      <c r="GB193" s="1">
        <f>General!B191</f>
        <v>0</v>
      </c>
      <c r="GC193" s="1">
        <f>General!C191</f>
        <v>0</v>
      </c>
      <c r="GD193" s="1">
        <f>General!D191</f>
        <v>0</v>
      </c>
      <c r="GF193" s="1" t="str">
        <f>General!F191</f>
        <v>WLLLLLL</v>
      </c>
      <c r="GG193" s="1">
        <f>General!G191</f>
        <v>-6</v>
      </c>
    </row>
    <row r="194" spans="23:189">
      <c r="DW194" s="1" t="str">
        <f>IF(M193="","",IF(DQ194="B",IF(M193="P",FQ194,""),IF(M192="B",FQ194,"")))</f>
        <v/>
      </c>
      <c r="DX194" s="1" t="str">
        <f>IF(M193="","",IF(DQ194="B",IF(M193="B",FQ194,""),IF(M192="P",FQ194,"")))</f>
        <v/>
      </c>
      <c r="DY194" s="1" t="str">
        <f>IF(M193="","",IF(DR194="C",IF(M193="B",FS194,""),IF(M192="B",FS194,"")))</f>
        <v/>
      </c>
      <c r="DZ194" s="1" t="str">
        <f>IF(M193="","",IF(DR194="C",IF(M193="P",FS194,""),IF(M192="P",FS194,"")))</f>
        <v/>
      </c>
      <c r="EA194" s="1" t="str">
        <f>IF(M193="","",IF(AND(DW194="L5",DZ194="L5",FG194=""),"L0",FF194))</f>
        <v/>
      </c>
      <c r="EB194" s="1" t="str">
        <f>IF(M193="","",IF(AND(DX194="L5",DZ194="L5",FF194=""),"L0",FG194))</f>
        <v/>
      </c>
      <c r="EC194" s="1">
        <f>IF(D194="",0,IF(OR(D194="B",D194="XB"),1,INT(RIGHT(D194))))+IF(I194="",0,IF(OR(I194="B",I194="XB"),1,INT(RIGHT(I194))))+IF(P194="",0,IF(OR(P194="B",P194="XB"),1,INT(RIGHT(P194))))</f>
        <v>0</v>
      </c>
      <c r="ED194" s="1">
        <f>IF(E194="",0,IF(OR(E194="B",E194="XB"),1,INT(RIGHT(E194))))+IF(J194="",0,IF(OR(J194="B",J194="XB"),1,INT(RIGHT(J194))))+IF(Q194="",0,IF(OR(Q194="B",Q194="XB"),1,INT(RIGHT(Q194))))</f>
        <v>0</v>
      </c>
      <c r="EX194" s="1" t="str">
        <f>IF(OR(F190&amp;F191&amp;F192="WLW",F191&amp;F192="WW"),"Y","N")</f>
        <v>N</v>
      </c>
      <c r="EY194" s="1" t="str">
        <f>IF(OR(K190&amp;K191&amp;K192="WLW",K191&amp;K192="WW"),"Y","N")</f>
        <v>N</v>
      </c>
      <c r="EZ194" s="1" t="str">
        <f>IF(OR(R190&amp;R191&amp;R192="WLW",R191&amp;R192="WW"),"Y","N")</f>
        <v>N</v>
      </c>
      <c r="GA194" s="1">
        <f>General!A192</f>
        <v>0</v>
      </c>
      <c r="GB194" s="1">
        <f>General!B192</f>
        <v>0</v>
      </c>
      <c r="GC194" s="1">
        <f>General!C192</f>
        <v>0</v>
      </c>
      <c r="GD194" s="1">
        <f>General!D192</f>
        <v>0</v>
      </c>
      <c r="GF194" s="1" t="str">
        <f>General!F192</f>
        <v>WLLLLLW</v>
      </c>
      <c r="GG194" s="1">
        <f>General!G192</f>
        <v>1</v>
      </c>
    </row>
    <row r="195" spans="23:189">
      <c r="DW195" s="1" t="str">
        <f>IF(M194="","",IF(DQ195="B",IF(M194="P",FQ195,""),IF(M193="B",FQ195,"")))</f>
        <v/>
      </c>
      <c r="DX195" s="1" t="str">
        <f>IF(M194="","",IF(DQ195="B",IF(M194="B",FQ195,""),IF(M193="P",FQ195,"")))</f>
        <v/>
      </c>
      <c r="DY195" s="1" t="str">
        <f>IF(M194="","",IF(DR195="C",IF(M194="B",FS195,""),IF(M193="B",FS195,"")))</f>
        <v/>
      </c>
      <c r="DZ195" s="1" t="str">
        <f>IF(M194="","",IF(DR195="C",IF(M194="P",FS195,""),IF(M193="P",FS195,"")))</f>
        <v/>
      </c>
      <c r="EA195" s="1" t="str">
        <f>IF(M194="","",IF(AND(DW195="L5",DZ195="L5",FG195=""),"L0",FF195))</f>
        <v/>
      </c>
      <c r="EB195" s="1" t="str">
        <f>IF(M194="","",IF(AND(DX195="L5",DZ195="L5",FF195=""),"L0",FG195))</f>
        <v/>
      </c>
      <c r="EC195" s="1">
        <f>IF(D195="",0,IF(OR(D195="B",D195="XB"),1,INT(RIGHT(D195))))+IF(I195="",0,IF(OR(I195="B",I195="XB"),1,INT(RIGHT(I195))))+IF(P195="",0,IF(OR(P195="B",P195="XB"),1,INT(RIGHT(P195))))</f>
        <v>0</v>
      </c>
      <c r="ED195" s="1">
        <f>IF(E195="",0,IF(OR(E195="B",E195="XB"),1,INT(RIGHT(E195))))+IF(J195="",0,IF(OR(J195="B",J195="XB"),1,INT(RIGHT(J195))))+IF(Q195="",0,IF(OR(Q195="B",Q195="XB"),1,INT(RIGHT(Q195))))</f>
        <v>0</v>
      </c>
      <c r="EX195" s="1" t="str">
        <f>IF(OR(F191&amp;F192&amp;F193="WLW",F192&amp;F193="WW"),"Y","N")</f>
        <v>N</v>
      </c>
      <c r="EY195" s="1" t="str">
        <f>IF(OR(K191&amp;K192&amp;K193="WLW",K192&amp;K193="WW"),"Y","N")</f>
        <v>N</v>
      </c>
      <c r="EZ195" s="1" t="str">
        <f>IF(OR(R191&amp;R192&amp;R193="WLW",R192&amp;R193="WW"),"Y","N")</f>
        <v>N</v>
      </c>
      <c r="GA195" s="1">
        <f>General!A193</f>
        <v>0</v>
      </c>
      <c r="GB195" s="1">
        <f>General!B193</f>
        <v>0</v>
      </c>
      <c r="GC195" s="1">
        <f>General!C193</f>
        <v>0</v>
      </c>
      <c r="GD195" s="1">
        <f>General!D193</f>
        <v>0</v>
      </c>
      <c r="GF195" s="1" t="str">
        <f>General!F193</f>
        <v>WLLLLWL</v>
      </c>
      <c r="GG195" s="1">
        <f>General!G193</f>
        <v>-1</v>
      </c>
    </row>
    <row r="196" spans="23:189">
      <c r="DW196" s="1" t="str">
        <f>IF(M195="","",IF(DQ196="B",IF(M195="P",FQ196,""),IF(M194="B",FQ196,"")))</f>
        <v/>
      </c>
      <c r="DX196" s="1" t="str">
        <f>IF(M195="","",IF(DQ196="B",IF(M195="B",FQ196,""),IF(M194="P",FQ196,"")))</f>
        <v/>
      </c>
      <c r="DZ196" s="1" t="str">
        <f>IF(M195="","",IF(DR196="C",IF(M195="P",FS196,""),IF(M194="P",FS196,"")))</f>
        <v/>
      </c>
      <c r="EA196" s="1" t="str">
        <f>IF(M195="","",IF(AND(DW196="L5",DZ196="L5",FG196=""),"L0",FF196))</f>
        <v/>
      </c>
      <c r="EB196" s="1" t="str">
        <f>IF(M195="","",IF(AND(DX196="L5",DZ196="L5",FF196=""),"L0",FG196))</f>
        <v/>
      </c>
      <c r="EC196" s="1">
        <f>IF(D196="",0,IF(OR(D196="B",D196="XB"),1,INT(RIGHT(D196))))+IF(I196="",0,IF(OR(I196="B",I196="XB"),1,INT(RIGHT(I196))))+IF(P196="",0,IF(OR(P196="B",P196="XB"),1,INT(RIGHT(P196))))</f>
        <v>0</v>
      </c>
      <c r="ED196" s="1">
        <f>IF(E196="",0,IF(OR(E196="B",E196="XB"),1,INT(RIGHT(E196))))+IF(J196="",0,IF(OR(J196="B",J196="XB"),1,INT(RIGHT(J196))))+IF(Q196="",0,IF(OR(Q196="B",Q196="XB"),1,INT(RIGHT(Q196))))</f>
        <v>0</v>
      </c>
      <c r="EX196" s="1" t="str">
        <f>IF(OR(F192&amp;F193&amp;F194="WLW",F193&amp;F194="WW"),"Y","N")</f>
        <v>N</v>
      </c>
      <c r="EY196" s="1" t="str">
        <f>IF(OR(K192&amp;K193&amp;K194="WLW",K193&amp;K194="WW"),"Y","N")</f>
        <v>N</v>
      </c>
      <c r="EZ196" s="1" t="str">
        <f>IF(OR(R192&amp;R193&amp;R194="WLW",R193&amp;R194="WW"),"Y","N")</f>
        <v>N</v>
      </c>
      <c r="GA196" s="1">
        <f>General!A194</f>
        <v>0</v>
      </c>
      <c r="GB196" s="1">
        <f>General!B194</f>
        <v>0</v>
      </c>
      <c r="GC196" s="1">
        <f>General!C194</f>
        <v>0</v>
      </c>
      <c r="GD196" s="1">
        <f>General!D194</f>
        <v>0</v>
      </c>
      <c r="GF196" s="1" t="str">
        <f>General!F194</f>
        <v>WLLLLWW</v>
      </c>
      <c r="GG196" s="1">
        <f>General!G194</f>
        <v>3</v>
      </c>
    </row>
    <row r="197" spans="23:189">
      <c r="DW197" s="1" t="str">
        <f>IF(M196="","",IF(DQ197="B",IF(M196="P",FQ197,""),IF(M195="B",FQ197,"")))</f>
        <v/>
      </c>
      <c r="DX197" s="1" t="str">
        <f>IF(M196="","",IF(DQ197="B",IF(M196="B",FQ197,""),IF(M195="P",FQ197,"")))</f>
        <v/>
      </c>
      <c r="DZ197" s="1" t="str">
        <f>IF(M196="","",IF(DR197="C",IF(M196="P",FS197,""),IF(M195="P",FS197,"")))</f>
        <v/>
      </c>
      <c r="EA197" s="1" t="str">
        <f>IF(M196="","",IF(AND(DW197="L5",DZ197="L5",FG197=""),"L0",FF197))</f>
        <v/>
      </c>
      <c r="EB197" s="1" t="str">
        <f>IF(M196="","",IF(AND(DX197="L5",DZ197="L5",FF197=""),"L0",FG197))</f>
        <v/>
      </c>
      <c r="EC197" s="1">
        <f>IF(D197="",0,IF(OR(D197="B",D197="XB"),1,INT(RIGHT(D197))))+IF(I197="",0,IF(OR(I197="B",I197="XB"),1,INT(RIGHT(I197))))+IF(P197="",0,IF(OR(P197="B",P197="XB"),1,INT(RIGHT(P197))))</f>
        <v>0</v>
      </c>
      <c r="ED197" s="1">
        <f>IF(E197="",0,IF(OR(E197="B",E197="XB"),1,INT(RIGHT(E197))))+IF(J197="",0,IF(OR(J197="B",J197="XB"),1,INT(RIGHT(J197))))+IF(Q197="",0,IF(OR(Q197="B",Q197="XB"),1,INT(RIGHT(Q197))))</f>
        <v>0</v>
      </c>
      <c r="EX197" s="1" t="str">
        <f>IF(OR(F193&amp;F194&amp;F195="WLW",F194&amp;F195="WW"),"Y","N")</f>
        <v>N</v>
      </c>
      <c r="EY197" s="1" t="str">
        <f>IF(OR(K193&amp;K194&amp;K195="WLW",K194&amp;K195="WW"),"Y","N")</f>
        <v>N</v>
      </c>
      <c r="EZ197" s="1" t="str">
        <f>IF(OR(R193&amp;R194&amp;R195="WLW",R194&amp;R195="WW"),"Y","N")</f>
        <v>N</v>
      </c>
      <c r="GA197" s="1">
        <f>General!A195</f>
        <v>0</v>
      </c>
      <c r="GB197" s="1">
        <f>General!B195</f>
        <v>0</v>
      </c>
      <c r="GC197" s="1">
        <f>General!C195</f>
        <v>0</v>
      </c>
      <c r="GD197" s="1">
        <f>General!D195</f>
        <v>0</v>
      </c>
      <c r="GF197" s="1" t="str">
        <f>General!F195</f>
        <v>WLLLWLL</v>
      </c>
      <c r="GG197" s="1">
        <f>General!G195</f>
        <v>-3</v>
      </c>
    </row>
    <row r="198" spans="23:189">
      <c r="DW198" s="1" t="str">
        <f>IF(M197="","",IF(DQ198="B",IF(M197="P",FQ198,""),IF(M196="B",FQ198,"")))</f>
        <v/>
      </c>
      <c r="DX198" s="1" t="str">
        <f>IF(M197="","",IF(DQ198="B",IF(M197="B",FQ198,""),IF(M196="P",FQ198,"")))</f>
        <v/>
      </c>
      <c r="DZ198" s="1" t="str">
        <f>IF(M197="","",IF(DR198="C",IF(M197="P",FS198,""),IF(M196="P",FS198,"")))</f>
        <v/>
      </c>
      <c r="EA198" s="1" t="str">
        <f>IF(M197="","",IF(AND(DW198="L5",DZ198="L5",FG198=""),"L0",FF198))</f>
        <v/>
      </c>
      <c r="EB198" s="1" t="str">
        <f>IF(M197="","",IF(AND(DX198="L5",DZ198="L5",FF198=""),"L0",FG198))</f>
        <v/>
      </c>
      <c r="EC198" s="1">
        <f>IF(D198="",0,IF(OR(D198="B",D198="XB"),1,INT(RIGHT(D198))))+IF(I198="",0,IF(OR(I198="B",I198="XB"),1,INT(RIGHT(I198))))+IF(P198="",0,IF(OR(P198="B",P198="XB"),1,INT(RIGHT(P198))))</f>
        <v>0</v>
      </c>
      <c r="ED198" s="1">
        <f>IF(E198="",0,IF(OR(E198="B",E198="XB"),1,INT(RIGHT(E198))))+IF(J198="",0,IF(OR(J198="B",J198="XB"),1,INT(RIGHT(J198))))+IF(Q198="",0,IF(OR(Q198="B",Q198="XB"),1,INT(RIGHT(Q198))))</f>
        <v>0</v>
      </c>
      <c r="EX198" s="1" t="str">
        <f>IF(OR(F194&amp;F195&amp;F196="WLW",F195&amp;F196="WW"),"Y","N")</f>
        <v>N</v>
      </c>
      <c r="EY198" s="1" t="str">
        <f>IF(OR(K194&amp;K195&amp;K196="WLW",K195&amp;K196="WW"),"Y","N")</f>
        <v>N</v>
      </c>
      <c r="EZ198" s="1" t="str">
        <f>IF(OR(R194&amp;R195&amp;R196="WLW",R195&amp;R196="WW"),"Y","N")</f>
        <v>N</v>
      </c>
      <c r="GA198" s="1">
        <f>General!A196</f>
        <v>0</v>
      </c>
      <c r="GB198" s="1">
        <f>General!B196</f>
        <v>0</v>
      </c>
      <c r="GC198" s="1">
        <f>General!C196</f>
        <v>0</v>
      </c>
      <c r="GD198" s="1">
        <f>General!D196</f>
        <v>0</v>
      </c>
      <c r="GF198" s="1" t="str">
        <f>General!F196</f>
        <v>WLLLWLW</v>
      </c>
      <c r="GG198" s="1">
        <f>General!G196</f>
        <v>1</v>
      </c>
    </row>
    <row r="199" spans="23:189">
      <c r="DW199" s="1" t="str">
        <f>IF(M198="","",IF(DQ199="B",IF(M198="P",FQ199,""),IF(M197="B",FQ199,"")))</f>
        <v/>
      </c>
      <c r="DX199" s="1" t="str">
        <f>IF(M198="","",IF(DQ199="B",IF(M198="B",FQ199,""),IF(M197="P",FQ199,"")))</f>
        <v/>
      </c>
      <c r="DZ199" s="1" t="str">
        <f>IF(M198="","",IF(DR199="C",IF(M198="P",FS199,""),IF(M197="P",FS199,"")))</f>
        <v/>
      </c>
      <c r="EA199" s="1" t="str">
        <f>IF(M198="","",IF(AND(DW199="L5",DZ199="L5",FG199=""),"L0",FF199))</f>
        <v/>
      </c>
      <c r="EB199" s="1" t="str">
        <f>IF(M198="","",IF(AND(DX199="L5",DZ199="L5",FF199=""),"L0",FG199))</f>
        <v/>
      </c>
      <c r="EC199" s="1">
        <f>IF(D199="",0,IF(OR(D199="B",D199="XB"),1,INT(RIGHT(D199))))+IF(I199="",0,IF(OR(I199="B",I199="XB"),1,INT(RIGHT(I199))))+IF(P199="",0,IF(OR(P199="B",P199="XB"),1,INT(RIGHT(P199))))</f>
        <v>0</v>
      </c>
      <c r="ED199" s="1">
        <f>IF(E199="",0,IF(OR(E199="B",E199="XB"),1,INT(RIGHT(E199))))+IF(J199="",0,IF(OR(J199="B",J199="XB"),1,INT(RIGHT(J199))))+IF(Q199="",0,IF(OR(Q199="B",Q199="XB"),1,INT(RIGHT(Q199))))</f>
        <v>0</v>
      </c>
      <c r="EX199" s="1" t="str">
        <f>IF(OR(F195&amp;F196&amp;F197="WLW",F196&amp;F197="WW"),"Y","N")</f>
        <v>N</v>
      </c>
      <c r="EY199" s="1" t="str">
        <f>IF(OR(K195&amp;K196&amp;K197="WLW",K196&amp;K197="WW"),"Y","N")</f>
        <v>N</v>
      </c>
      <c r="EZ199" s="1" t="str">
        <f>IF(OR(R195&amp;R196&amp;R197="WLW",R196&amp;R197="WW"),"Y","N")</f>
        <v>N</v>
      </c>
      <c r="GA199" s="1">
        <f>General!A197</f>
        <v>0</v>
      </c>
      <c r="GB199" s="1">
        <f>General!B197</f>
        <v>0</v>
      </c>
      <c r="GC199" s="1">
        <f>General!C197</f>
        <v>0</v>
      </c>
      <c r="GD199" s="1">
        <f>General!D197</f>
        <v>0</v>
      </c>
      <c r="GF199" s="1" t="str">
        <f>General!F197</f>
        <v>WLLLWWL</v>
      </c>
      <c r="GG199" s="1">
        <f>General!G197</f>
        <v>-1</v>
      </c>
    </row>
    <row r="200" spans="23:189">
      <c r="DW200" s="1" t="str">
        <f>IF(M199="","",IF(DQ200="B",IF(M199="P",FQ200,""),IF(M198="B",FQ200,"")))</f>
        <v/>
      </c>
      <c r="DX200" s="1" t="str">
        <f>IF(M199="","",IF(DQ200="B",IF(M199="B",FQ200,""),IF(M198="P",FQ200,"")))</f>
        <v/>
      </c>
      <c r="DZ200" s="1" t="str">
        <f>IF(M199="","",IF(DR200="C",IF(M199="P",FS200,""),IF(M198="P",FS200,"")))</f>
        <v/>
      </c>
      <c r="EA200" s="1" t="str">
        <f>IF(M199="","",IF(AND(DW200="L5",DZ200="L5",FG200=""),"L0",FF200))</f>
        <v/>
      </c>
      <c r="EB200" s="1" t="str">
        <f>IF(M199="","",IF(AND(DX200="L5",DZ200="L5",FF200=""),"L0",FG200))</f>
        <v/>
      </c>
      <c r="EC200" s="1">
        <f>IF(D200="",0,IF(OR(D200="B",D200="XB"),1,INT(RIGHT(D200))))+IF(I200="",0,IF(OR(I200="B",I200="XB"),1,INT(RIGHT(I200))))+IF(P200="",0,IF(OR(P200="B",P200="XB"),1,INT(RIGHT(P200))))</f>
        <v>0</v>
      </c>
      <c r="ED200" s="1">
        <f>IF(E200="",0,IF(OR(E200="B",E200="XB"),1,INT(RIGHT(E200))))+IF(J200="",0,IF(OR(J200="B",J200="XB"),1,INT(RIGHT(J200))))+IF(Q200="",0,IF(OR(Q200="B",Q200="XB"),1,INT(RIGHT(Q200))))</f>
        <v>0</v>
      </c>
      <c r="EX200" s="1" t="str">
        <f>IF(OR(F196&amp;F197&amp;F198="WLW",F197&amp;F198="WW"),"Y","N")</f>
        <v>N</v>
      </c>
      <c r="EY200" s="1" t="str">
        <f>IF(OR(K196&amp;K197&amp;K198="WLW",K197&amp;K198="WW"),"Y","N")</f>
        <v>N</v>
      </c>
      <c r="EZ200" s="1" t="str">
        <f>IF(OR(R196&amp;R197&amp;R198="WLW",R197&amp;R198="WW"),"Y","N")</f>
        <v>N</v>
      </c>
      <c r="GA200" s="1">
        <f>General!A198</f>
        <v>0</v>
      </c>
      <c r="GB200" s="1">
        <f>General!B198</f>
        <v>0</v>
      </c>
      <c r="GC200" s="1">
        <f>General!C198</f>
        <v>0</v>
      </c>
      <c r="GD200" s="1">
        <f>General!D198</f>
        <v>0</v>
      </c>
      <c r="GF200" s="1" t="str">
        <f>General!F198</f>
        <v>WLLLWWW</v>
      </c>
      <c r="GG200" s="1">
        <f>General!G198</f>
        <v>6</v>
      </c>
    </row>
    <row r="201" spans="23:189">
      <c r="DW201" s="1" t="str">
        <f>IF(M200="","",IF(DQ201="B",IF(M200="P",FQ201,""),IF(M199="B",FQ201,"")))</f>
        <v/>
      </c>
      <c r="DX201" s="1" t="str">
        <f>IF(M200="","",IF(DQ201="B",IF(M200="B",FQ201,""),IF(M199="P",FQ201,"")))</f>
        <v/>
      </c>
      <c r="DZ201" s="1" t="str">
        <f>IF(M200="","",IF(DR201="C",IF(M200="P",FS201,""),IF(M199="P",FS201,"")))</f>
        <v/>
      </c>
      <c r="EA201" s="1" t="str">
        <f>IF(M200="","",IF(AND(DW201="L5",DZ201="L5",FG201=""),"L0",FF201))</f>
        <v/>
      </c>
      <c r="EB201" s="1" t="str">
        <f>IF(M200="","",IF(AND(DX201="L5",DZ201="L5",FF201=""),"L0",FG201))</f>
        <v/>
      </c>
      <c r="EC201" s="1">
        <f>IF(D201="",0,IF(OR(D201="B",D201="XB"),1,INT(RIGHT(D201))))+IF(I201="",0,IF(OR(I201="B",I201="XB"),1,INT(RIGHT(I201))))+IF(P201="",0,IF(OR(P201="B",P201="XB"),1,INT(RIGHT(P201))))</f>
        <v>0</v>
      </c>
      <c r="ED201" s="1">
        <f>IF(E201="",0,IF(OR(E201="B",E201="XB"),1,INT(RIGHT(E201))))+IF(J201="",0,IF(OR(J201="B",J201="XB"),1,INT(RIGHT(J201))))+IF(Q201="",0,IF(OR(Q201="B",Q201="XB"),1,INT(RIGHT(Q201))))</f>
        <v>0</v>
      </c>
      <c r="EX201" s="1" t="str">
        <f>IF(OR(F197&amp;F198&amp;F199="WLW",F198&amp;F199="WW"),"Y","N")</f>
        <v>N</v>
      </c>
      <c r="EY201" s="1" t="str">
        <f>IF(OR(K197&amp;K198&amp;K199="WLW",K198&amp;K199="WW"),"Y","N")</f>
        <v>N</v>
      </c>
      <c r="EZ201" s="1" t="str">
        <f>IF(OR(R197&amp;R198&amp;R199="WLW",R198&amp;R199="WW"),"Y","N")</f>
        <v>N</v>
      </c>
      <c r="GA201" s="1">
        <f>General!A199</f>
        <v>0</v>
      </c>
      <c r="GB201" s="1">
        <f>General!B199</f>
        <v>0</v>
      </c>
      <c r="GC201" s="1">
        <f>General!C199</f>
        <v>0</v>
      </c>
      <c r="GD201" s="1">
        <f>General!D199</f>
        <v>0</v>
      </c>
      <c r="GF201" s="1" t="str">
        <f>General!F199</f>
        <v>WLLWLLL</v>
      </c>
      <c r="GG201" s="1">
        <f>General!G199</f>
        <v>-6</v>
      </c>
    </row>
    <row r="202" spans="23:189">
      <c r="DW202" s="1" t="str">
        <f>IF(M201="","",IF(DQ202="B",IF(M201="P",FQ202,""),IF(M200="B",FQ202,"")))</f>
        <v/>
      </c>
      <c r="DX202" s="1" t="str">
        <f>IF(M201="","",IF(DQ202="B",IF(M201="B",FQ202,""),IF(M200="P",FQ202,"")))</f>
        <v/>
      </c>
      <c r="DZ202" s="1" t="str">
        <f>IF(M201="","",IF(DR202="C",IF(M201="P",FS202,""),IF(M200="P",FS202,"")))</f>
        <v/>
      </c>
      <c r="EA202" s="1" t="str">
        <f>IF(M201="","",IF(AND(DW202="L5",DZ202="L5",FG202=""),"L0",FF202))</f>
        <v/>
      </c>
      <c r="EB202" s="1" t="str">
        <f>IF(M201="","",IF(AND(DX202="L5",DZ202="L5",FF202=""),"L0",FG202))</f>
        <v/>
      </c>
      <c r="EC202" s="1">
        <f>IF(D202="",0,IF(OR(D202="B",D202="XB"),1,INT(RIGHT(D202))))+IF(I202="",0,IF(OR(I202="B",I202="XB"),1,INT(RIGHT(I202))))+IF(P202="",0,IF(OR(P202="B",P202="XB"),1,INT(RIGHT(P202))))</f>
        <v>0</v>
      </c>
      <c r="ED202" s="1">
        <f>IF(E202="",0,IF(OR(E202="B",E202="XB"),1,INT(RIGHT(E202))))+IF(J202="",0,IF(OR(J202="B",J202="XB"),1,INT(RIGHT(J202))))+IF(Q202="",0,IF(OR(Q202="B",Q202="XB"),1,INT(RIGHT(Q202))))</f>
        <v>0</v>
      </c>
      <c r="EX202" s="1" t="str">
        <f>IF(OR(F198&amp;F199&amp;F200="WLW",F199&amp;F200="WW"),"Y","N")</f>
        <v>N</v>
      </c>
      <c r="EY202" s="1" t="str">
        <f>IF(OR(K198&amp;K199&amp;K200="WLW",K199&amp;K200="WW"),"Y","N")</f>
        <v>N</v>
      </c>
      <c r="EZ202" s="1" t="str">
        <f>IF(OR(R198&amp;R199&amp;R200="WLW",R199&amp;R200="WW"),"Y","N")</f>
        <v>N</v>
      </c>
      <c r="GA202" s="1">
        <f>General!A200</f>
        <v>0</v>
      </c>
      <c r="GB202" s="1">
        <f>General!B200</f>
        <v>0</v>
      </c>
      <c r="GC202" s="1">
        <f>General!C200</f>
        <v>0</v>
      </c>
      <c r="GD202" s="1">
        <f>General!D200</f>
        <v>0</v>
      </c>
      <c r="GF202" s="1" t="str">
        <f>General!F200</f>
        <v>WLLWLLW</v>
      </c>
      <c r="GG202" s="1">
        <f>General!G200</f>
        <v>1</v>
      </c>
    </row>
    <row r="203" spans="23:189">
      <c r="DW203" s="1" t="str">
        <f>IF(M202="","",IF(DQ203="B",IF(M202="P",FQ203,""),IF(M201="B",FQ203,"")))</f>
        <v/>
      </c>
      <c r="DX203" s="1" t="str">
        <f>IF(M202="","",IF(DQ203="B",IF(M202="B",FQ203,""),IF(M201="P",FQ203,"")))</f>
        <v/>
      </c>
      <c r="DZ203" s="1" t="str">
        <f>IF(M202="","",IF(DR203="C",IF(M202="P",FS203,""),IF(M201="P",FS203,"")))</f>
        <v/>
      </c>
      <c r="EA203" s="1" t="str">
        <f>IF(M202="","",IF(AND(DW203="L5",DZ203="L5",FG203=""),"L0",FF203))</f>
        <v/>
      </c>
      <c r="EB203" s="1" t="str">
        <f>IF(M202="","",IF(AND(DX203="L5",DZ203="L5",FF203=""),"L0",FG203))</f>
        <v/>
      </c>
      <c r="EC203" s="1">
        <f>IF(D203="",0,IF(OR(D203="B",D203="XB"),1,INT(RIGHT(D203))))+IF(I203="",0,IF(OR(I203="B",I203="XB"),1,INT(RIGHT(I203))))+IF(P203="",0,IF(OR(P203="B",P203="XB"),1,INT(RIGHT(P203))))</f>
        <v>0</v>
      </c>
      <c r="ED203" s="1">
        <f>IF(E203="",0,IF(OR(E203="B",E203="XB"),1,INT(RIGHT(E203))))+IF(J203="",0,IF(OR(J203="B",J203="XB"),1,INT(RIGHT(J203))))+IF(Q203="",0,IF(OR(Q203="B",Q203="XB"),1,INT(RIGHT(Q203))))</f>
        <v>0</v>
      </c>
      <c r="EX203" s="1" t="str">
        <f>IF(OR(F199&amp;F200&amp;F201="WLW",F200&amp;F201="WW"),"Y","N")</f>
        <v>N</v>
      </c>
      <c r="EY203" s="1" t="str">
        <f>IF(OR(K199&amp;K200&amp;K201="WLW",K200&amp;K201="WW"),"Y","N")</f>
        <v>N</v>
      </c>
      <c r="EZ203" s="1" t="str">
        <f>IF(OR(R199&amp;R200&amp;R201="WLW",R200&amp;R201="WW"),"Y","N")</f>
        <v>N</v>
      </c>
      <c r="GA203" s="1">
        <f>General!A201</f>
        <v>0</v>
      </c>
      <c r="GB203" s="1">
        <f>General!B201</f>
        <v>0</v>
      </c>
      <c r="GC203" s="1">
        <f>General!C201</f>
        <v>0</v>
      </c>
      <c r="GD203" s="1">
        <f>General!D201</f>
        <v>0</v>
      </c>
      <c r="GF203" s="1" t="str">
        <f>General!F201</f>
        <v>WLLWLWL</v>
      </c>
      <c r="GG203" s="1">
        <f>General!G201</f>
        <v>-1</v>
      </c>
    </row>
    <row r="204" spans="23:189">
      <c r="DW204" s="1" t="str">
        <f>IF(M203="","",IF(DQ204="B",IF(M203="P",FQ204,""),IF(M202="B",FQ204,"")))</f>
        <v/>
      </c>
      <c r="DX204" s="1" t="str">
        <f>IF(M203="","",IF(DQ204="B",IF(M203="B",FQ204,""),IF(M202="P",FQ204,"")))</f>
        <v/>
      </c>
      <c r="DZ204" s="1" t="str">
        <f>IF(M203="","",IF(DR204="C",IF(M203="P",FS204,""),IF(M202="P",FS204,"")))</f>
        <v/>
      </c>
      <c r="EA204" s="1" t="str">
        <f>IF(M203="","",IF(AND(DW204="L5",DZ204="L5",FG204=""),"L0",FF204))</f>
        <v/>
      </c>
      <c r="EB204" s="1" t="str">
        <f>IF(M203="","",IF(AND(DX204="L5",DZ204="L5",FF204=""),"L0",FG204))</f>
        <v/>
      </c>
      <c r="EC204" s="1">
        <f>IF(D204="",0,IF(OR(D204="B",D204="XB"),1,INT(RIGHT(D204))))+IF(I204="",0,IF(OR(I204="B",I204="XB"),1,INT(RIGHT(I204))))+IF(P204="",0,IF(OR(P204="B",P204="XB"),1,INT(RIGHT(P204))))</f>
        <v>0</v>
      </c>
      <c r="ED204" s="1">
        <f>IF(E204="",0,IF(OR(E204="B",E204="XB"),1,INT(RIGHT(E204))))+IF(J204="",0,IF(OR(J204="B",J204="XB"),1,INT(RIGHT(J204))))+IF(Q204="",0,IF(OR(Q204="B",Q204="XB"),1,INT(RIGHT(Q204))))</f>
        <v>0</v>
      </c>
      <c r="EX204" s="1" t="str">
        <f>IF(OR(F200&amp;F201&amp;F202="WLW",F201&amp;F202="WW"),"Y","N")</f>
        <v>N</v>
      </c>
      <c r="EY204" s="1" t="str">
        <f>IF(OR(K200&amp;K201&amp;K202="WLW",K201&amp;K202="WW"),"Y","N")</f>
        <v>N</v>
      </c>
      <c r="EZ204" s="1" t="str">
        <f>IF(OR(R200&amp;R201&amp;R202="WLW",R201&amp;R202="WW"),"Y","N")</f>
        <v>N</v>
      </c>
      <c r="GA204" s="1">
        <f>General!A202</f>
        <v>0</v>
      </c>
      <c r="GB204" s="1">
        <f>General!B202</f>
        <v>0</v>
      </c>
      <c r="GC204" s="1">
        <f>General!C202</f>
        <v>0</v>
      </c>
      <c r="GD204" s="1">
        <f>General!D202</f>
        <v>0</v>
      </c>
      <c r="GF204" s="1" t="str">
        <f>General!F202</f>
        <v>WLLWLWW</v>
      </c>
      <c r="GG204" s="1">
        <f>General!G202</f>
        <v>3</v>
      </c>
    </row>
    <row r="205" spans="23:189">
      <c r="DW205" s="1" t="str">
        <f>IF(M204="","",IF(DQ205="B",IF(M204="P",FQ205,""),IF(M203="B",FQ205,"")))</f>
        <v/>
      </c>
      <c r="DX205" s="1" t="str">
        <f>IF(M204="","",IF(DQ205="B",IF(M204="B",FQ205,""),IF(M203="P",FQ205,"")))</f>
        <v/>
      </c>
      <c r="DZ205" s="1" t="str">
        <f>IF(M204="","",IF(DR205="C",IF(M204="P",FS205,""),IF(M203="P",FS205,"")))</f>
        <v/>
      </c>
      <c r="EA205" s="1" t="str">
        <f>IF(M204="","",IF(AND(DW205="L5",DZ205="L5",FG205=""),"L0",FF205))</f>
        <v/>
      </c>
      <c r="EB205" s="1" t="str">
        <f>IF(M204="","",IF(AND(DX205="L5",DZ205="L5",FF205=""),"L0",FG205))</f>
        <v/>
      </c>
      <c r="EC205" s="1">
        <f>IF(D205="",0,IF(OR(D205="B",D205="XB"),1,INT(RIGHT(D205))))+IF(I205="",0,IF(OR(I205="B",I205="XB"),1,INT(RIGHT(I205))))+IF(P205="",0,IF(OR(P205="B",P205="XB"),1,INT(RIGHT(P205))))</f>
        <v>0</v>
      </c>
      <c r="ED205" s="1">
        <f>IF(E205="",0,IF(OR(E205="B",E205="XB"),1,INT(RIGHT(E205))))+IF(J205="",0,IF(OR(J205="B",J205="XB"),1,INT(RIGHT(J205))))+IF(Q205="",0,IF(OR(Q205="B",Q205="XB"),1,INT(RIGHT(Q205))))</f>
        <v>0</v>
      </c>
      <c r="EX205" s="1" t="str">
        <f>IF(OR(F201&amp;F202&amp;F203="WLW",F202&amp;F203="WW"),"Y","N")</f>
        <v>N</v>
      </c>
      <c r="EY205" s="1" t="str">
        <f>IF(OR(K201&amp;K202&amp;K203="WLW",K202&amp;K203="WW"),"Y","N")</f>
        <v>N</v>
      </c>
      <c r="EZ205" s="1" t="str">
        <f>IF(OR(R201&amp;R202&amp;R203="WLW",R202&amp;R203="WW"),"Y","N")</f>
        <v>N</v>
      </c>
      <c r="GA205" s="1">
        <f>General!A203</f>
        <v>0</v>
      </c>
      <c r="GB205" s="1">
        <f>General!B203</f>
        <v>0</v>
      </c>
      <c r="GC205" s="1">
        <f>General!C203</f>
        <v>0</v>
      </c>
      <c r="GD205" s="1">
        <f>General!D203</f>
        <v>0</v>
      </c>
      <c r="GF205" s="1" t="str">
        <f>General!F203</f>
        <v>WLLWWLL</v>
      </c>
      <c r="GG205" s="1">
        <f>General!G203</f>
        <v>-3</v>
      </c>
    </row>
    <row r="206" spans="23:189">
      <c r="DW206" s="1" t="str">
        <f>IF(M205="","",IF(DQ206="B",IF(M205="P",FQ206,""),IF(M204="B",FQ206,"")))</f>
        <v/>
      </c>
      <c r="DX206" s="1" t="str">
        <f>IF(M205="","",IF(DQ206="B",IF(M205="B",FQ206,""),IF(M204="P",FQ206,"")))</f>
        <v/>
      </c>
      <c r="DZ206" s="1" t="str">
        <f>IF(M205="","",IF(DR206="C",IF(M205="P",FS206,""),IF(M204="P",FS206,"")))</f>
        <v/>
      </c>
      <c r="EA206" s="1" t="str">
        <f>IF(M205="","",IF(AND(DW206="L5",DZ206="L5",FG206=""),"L0",FF206))</f>
        <v/>
      </c>
      <c r="EB206" s="1" t="str">
        <f>IF(M205="","",IF(AND(DX206="L5",DZ206="L5",FF206=""),"L0",FG206))</f>
        <v/>
      </c>
      <c r="EC206" s="1">
        <f>IF(D206="",0,IF(OR(D206="B",D206="XB"),1,INT(RIGHT(D206))))+IF(I206="",0,IF(OR(I206="B",I206="XB"),1,INT(RIGHT(I206))))+IF(P206="",0,IF(OR(P206="B",P206="XB"),1,INT(RIGHT(P206))))</f>
        <v>0</v>
      </c>
      <c r="ED206" s="1">
        <f>IF(E206="",0,IF(OR(E206="B",E206="XB"),1,INT(RIGHT(E206))))+IF(J206="",0,IF(OR(J206="B",J206="XB"),1,INT(RIGHT(J206))))+IF(Q206="",0,IF(OR(Q206="B",Q206="XB"),1,INT(RIGHT(Q206))))</f>
        <v>0</v>
      </c>
      <c r="EX206" s="1" t="str">
        <f>IF(OR(F202&amp;F203&amp;F204="WLW",F203&amp;F204="WW"),"Y","N")</f>
        <v>N</v>
      </c>
      <c r="EY206" s="1" t="str">
        <f>IF(OR(K202&amp;K203&amp;K204="WLW",K203&amp;K204="WW"),"Y","N")</f>
        <v>N</v>
      </c>
      <c r="EZ206" s="1" t="str">
        <f>IF(OR(R202&amp;R203&amp;R204="WLW",R203&amp;R204="WW"),"Y","N")</f>
        <v>N</v>
      </c>
      <c r="GA206" s="1">
        <f>General!A204</f>
        <v>0</v>
      </c>
      <c r="GB206" s="1">
        <f>General!B204</f>
        <v>0</v>
      </c>
      <c r="GC206" s="1">
        <f>General!C204</f>
        <v>0</v>
      </c>
      <c r="GD206" s="1">
        <f>General!D204</f>
        <v>0</v>
      </c>
      <c r="GF206" s="1" t="str">
        <f>General!F204</f>
        <v>WLLWWLW</v>
      </c>
      <c r="GG206" s="1">
        <f>General!G204</f>
        <v>1</v>
      </c>
    </row>
    <row r="207" spans="23:189">
      <c r="DW207" s="1" t="str">
        <f>IF(M206="","",IF(DQ207="B",IF(M206="P",FQ207,""),IF(M205="B",FQ207,"")))</f>
        <v/>
      </c>
      <c r="DX207" s="1" t="str">
        <f>IF(M206="","",IF(DQ207="B",IF(M206="B",FQ207,""),IF(M205="P",FQ207,"")))</f>
        <v/>
      </c>
      <c r="DZ207" s="1" t="str">
        <f>IF(M206="","",IF(DR207="C",IF(M206="P",FS207,""),IF(M205="P",FS207,"")))</f>
        <v/>
      </c>
      <c r="EA207" s="1" t="str">
        <f>IF(M206="","",IF(AND(DW207="L5",DZ207="L5",FG207=""),"L0",FF207))</f>
        <v/>
      </c>
      <c r="EB207" s="1" t="str">
        <f>IF(M206="","",IF(AND(DX207="L5",DZ207="L5",FF207=""),"L0",FG207))</f>
        <v/>
      </c>
      <c r="EC207" s="1">
        <f>IF(D207="",0,IF(OR(D207="B",D207="XB"),1,INT(RIGHT(D207))))+IF(I207="",0,IF(OR(I207="B",I207="XB"),1,INT(RIGHT(I207))))+IF(P207="",0,IF(OR(P207="B",P207="XB"),1,INT(RIGHT(P207))))</f>
        <v>0</v>
      </c>
      <c r="ED207" s="1">
        <f>IF(E207="",0,IF(OR(E207="B",E207="XB"),1,INT(RIGHT(E207))))+IF(J207="",0,IF(OR(J207="B",J207="XB"),1,INT(RIGHT(J207))))+IF(Q207="",0,IF(OR(Q207="B",Q207="XB"),1,INT(RIGHT(Q207))))</f>
        <v>0</v>
      </c>
      <c r="EX207" s="1" t="str">
        <f>IF(OR(F203&amp;F204&amp;F205="WLW",F204&amp;F205="WW"),"Y","N")</f>
        <v>N</v>
      </c>
      <c r="EY207" s="1" t="str">
        <f>IF(OR(K203&amp;K204&amp;K205="WLW",K204&amp;K205="WW"),"Y","N")</f>
        <v>N</v>
      </c>
      <c r="EZ207" s="1" t="str">
        <f>IF(OR(R203&amp;R204&amp;R205="WLW",R204&amp;R205="WW"),"Y","N")</f>
        <v>N</v>
      </c>
      <c r="GA207" s="1">
        <f>General!A205</f>
        <v>0</v>
      </c>
      <c r="GB207" s="1">
        <f>General!B205</f>
        <v>0</v>
      </c>
      <c r="GC207" s="1">
        <f>General!C205</f>
        <v>0</v>
      </c>
      <c r="GD207" s="1">
        <f>General!D205</f>
        <v>0</v>
      </c>
      <c r="GF207" s="1" t="str">
        <f>General!F205</f>
        <v>WLLWWWL</v>
      </c>
      <c r="GG207" s="1">
        <f>General!G205</f>
        <v>-1</v>
      </c>
    </row>
    <row r="208" spans="23:189">
      <c r="DW208" s="1" t="str">
        <f>IF(M207="","",IF(DQ208="B",IF(M207="P",FQ208,""),IF(M206="B",FQ208,"")))</f>
        <v/>
      </c>
      <c r="DX208" s="1" t="str">
        <f>IF(M207="","",IF(DQ208="B",IF(M207="B",FQ208,""),IF(M206="P",FQ208,"")))</f>
        <v/>
      </c>
      <c r="DZ208" s="1" t="str">
        <f>IF(M207="","",IF(DR208="C",IF(M207="P",FS208,""),IF(M206="P",FS208,"")))</f>
        <v/>
      </c>
      <c r="EA208" s="1" t="str">
        <f>IF(M207="","",IF(AND(DW208="L5",DZ208="L5",FG208=""),"L0",FF208))</f>
        <v/>
      </c>
      <c r="EB208" s="1" t="str">
        <f>IF(M207="","",IF(AND(DX208="L5",DZ208="L5",FF208=""),"L0",FG208))</f>
        <v/>
      </c>
      <c r="EC208" s="1">
        <f>IF(D208="",0,IF(OR(D208="B",D208="XB"),1,INT(RIGHT(D208))))+IF(I208="",0,IF(OR(I208="B",I208="XB"),1,INT(RIGHT(I208))))+IF(P208="",0,IF(OR(P208="B",P208="XB"),1,INT(RIGHT(P208))))</f>
        <v>0</v>
      </c>
      <c r="ED208" s="1">
        <f>IF(E208="",0,IF(OR(E208="B",E208="XB"),1,INT(RIGHT(E208))))+IF(J208="",0,IF(OR(J208="B",J208="XB"),1,INT(RIGHT(J208))))+IF(Q208="",0,IF(OR(Q208="B",Q208="XB"),1,INT(RIGHT(Q208))))</f>
        <v>0</v>
      </c>
      <c r="EX208" s="1" t="str">
        <f>IF(OR(F204&amp;F205&amp;F206="WLW",F205&amp;F206="WW"),"Y","N")</f>
        <v>N</v>
      </c>
      <c r="EY208" s="1" t="str">
        <f>IF(OR(K204&amp;K205&amp;K206="WLW",K205&amp;K206="WW"),"Y","N")</f>
        <v>N</v>
      </c>
      <c r="EZ208" s="1" t="str">
        <f>IF(OR(R204&amp;R205&amp;R206="WLW",R205&amp;R206="WW"),"Y","N")</f>
        <v>N</v>
      </c>
      <c r="GA208" s="1">
        <f>General!A206</f>
        <v>0</v>
      </c>
      <c r="GB208" s="1">
        <f>General!B206</f>
        <v>0</v>
      </c>
      <c r="GC208" s="1">
        <f>General!C206</f>
        <v>0</v>
      </c>
      <c r="GD208" s="1">
        <f>General!D206</f>
        <v>0</v>
      </c>
      <c r="GF208" s="1" t="str">
        <f>General!F206</f>
        <v>WLLWWWW</v>
      </c>
      <c r="GG208" s="1">
        <f>General!G206</f>
        <v>6</v>
      </c>
    </row>
    <row r="209" spans="127:189">
      <c r="DW209" s="1" t="str">
        <f>IF(M208="","",IF(DQ209="B",IF(M208="P",FQ209,""),IF(M207="B",FQ209,"")))</f>
        <v/>
      </c>
      <c r="DX209" s="1" t="str">
        <f>IF(M208="","",IF(DQ209="B",IF(M208="B",FQ209,""),IF(M207="P",FQ209,"")))</f>
        <v/>
      </c>
      <c r="DZ209" s="1" t="str">
        <f>IF(M208="","",IF(DR209="C",IF(M208="P",FS209,""),IF(M207="P",FS209,"")))</f>
        <v/>
      </c>
      <c r="EA209" s="1" t="str">
        <f>IF(M208="","",IF(AND(DW209="L5",DZ209="L5",FG209=""),"L0",FF209))</f>
        <v/>
      </c>
      <c r="EB209" s="1" t="str">
        <f>IF(M208="","",IF(AND(DX209="L5",DZ209="L5",FF209=""),"L0",FG209))</f>
        <v/>
      </c>
      <c r="EC209" s="1">
        <f>IF(D209="",0,IF(OR(D209="B",D209="XB"),1,INT(RIGHT(D209))))+IF(I209="",0,IF(OR(I209="B",I209="XB"),1,INT(RIGHT(I209))))+IF(P209="",0,IF(OR(P209="B",P209="XB"),1,INT(RIGHT(P209))))</f>
        <v>0</v>
      </c>
      <c r="ED209" s="1">
        <f>IF(E209="",0,IF(OR(E209="B",E209="XB"),1,INT(RIGHT(E209))))+IF(J209="",0,IF(OR(J209="B",J209="XB"),1,INT(RIGHT(J209))))+IF(Q209="",0,IF(OR(Q209="B",Q209="XB"),1,INT(RIGHT(Q209))))</f>
        <v>0</v>
      </c>
      <c r="EX209" s="1" t="str">
        <f>IF(OR(F205&amp;F206&amp;F207="WLW",F206&amp;F207="WW"),"Y","N")</f>
        <v>N</v>
      </c>
      <c r="EY209" s="1" t="str">
        <f>IF(OR(K205&amp;K206&amp;K207="WLW",K206&amp;K207="WW"),"Y","N")</f>
        <v>N</v>
      </c>
      <c r="EZ209" s="1" t="str">
        <f>IF(OR(R205&amp;R206&amp;R207="WLW",R206&amp;R207="WW"),"Y","N")</f>
        <v>N</v>
      </c>
      <c r="GA209" s="1">
        <f>General!A207</f>
        <v>0</v>
      </c>
      <c r="GB209" s="1">
        <f>General!B207</f>
        <v>0</v>
      </c>
      <c r="GC209" s="1">
        <f>General!C207</f>
        <v>0</v>
      </c>
      <c r="GD209" s="1">
        <f>General!D207</f>
        <v>0</v>
      </c>
      <c r="GF209" s="1" t="str">
        <f>General!F207</f>
        <v>WLWLLLL</v>
      </c>
      <c r="GG209" s="1">
        <f>General!G207</f>
        <v>-6</v>
      </c>
    </row>
    <row r="210" spans="127:189">
      <c r="EC210" s="1">
        <f>IF(D210="",0,IF(OR(D210="B",D210="XB"),1,INT(RIGHT(D210))))+IF(I210="",0,IF(OR(I210="B",I210="XB"),1,INT(RIGHT(I210))))+IF(P210="",0,IF(OR(P210="B",P210="XB"),1,INT(RIGHT(P210))))</f>
        <v>0</v>
      </c>
      <c r="ED210" s="1">
        <f>IF(E210="",0,IF(OR(E210="B",E210="XB"),1,INT(RIGHT(E210))))+IF(J210="",0,IF(OR(J210="B",J210="XB"),1,INT(RIGHT(J210))))+IF(Q210="",0,IF(OR(Q210="B",Q210="XB"),1,INT(RIGHT(Q210))))</f>
        <v>0</v>
      </c>
      <c r="EX210" s="1" t="str">
        <f>IF(OR(F206&amp;F207&amp;F208="WLW",F207&amp;F208="WW"),"Y","N")</f>
        <v>N</v>
      </c>
      <c r="EY210" s="1" t="str">
        <f>IF(OR(K206&amp;K207&amp;K208="WLW",K207&amp;K208="WW"),"Y","N")</f>
        <v>N</v>
      </c>
      <c r="EZ210" s="1" t="str">
        <f>IF(OR(R206&amp;R207&amp;R208="WLW",R207&amp;R208="WW"),"Y","N")</f>
        <v>N</v>
      </c>
      <c r="GA210" s="1">
        <f>General!A208</f>
        <v>0</v>
      </c>
      <c r="GB210" s="1">
        <f>General!B208</f>
        <v>0</v>
      </c>
      <c r="GC210" s="1">
        <f>General!C208</f>
        <v>0</v>
      </c>
      <c r="GD210" s="1">
        <f>General!D208</f>
        <v>0</v>
      </c>
      <c r="GF210" s="1" t="str">
        <f>General!F208</f>
        <v>WLWLLLW</v>
      </c>
      <c r="GG210" s="1">
        <f>General!G208</f>
        <v>1</v>
      </c>
    </row>
    <row r="211" spans="127:189">
      <c r="EC211" s="1">
        <f>IF(D211="",0,IF(OR(D211="B",D211="XB"),1,INT(RIGHT(D211))))+IF(I211="",0,IF(OR(I211="B",I211="XB"),1,INT(RIGHT(I211))))+IF(P211="",0,IF(OR(P211="B",P211="XB"),1,INT(RIGHT(P211))))</f>
        <v>0</v>
      </c>
      <c r="ED211" s="1">
        <f>IF(E211="",0,IF(OR(E211="B",E211="XB"),1,INT(RIGHT(E211))))+IF(J211="",0,IF(OR(J211="B",J211="XB"),1,INT(RIGHT(J211))))+IF(Q211="",0,IF(OR(Q211="B",Q211="XB"),1,INT(RIGHT(Q211))))</f>
        <v>0</v>
      </c>
      <c r="EX211" s="1" t="str">
        <f>IF(OR(F207&amp;F208&amp;F209="WLW",F208&amp;F209="WW"),"Y","N")</f>
        <v>N</v>
      </c>
      <c r="EY211" s="1" t="str">
        <f>IF(OR(K207&amp;K208&amp;K209="WLW",K208&amp;K209="WW"),"Y","N")</f>
        <v>N</v>
      </c>
      <c r="EZ211" s="1" t="str">
        <f>IF(OR(R207&amp;R208&amp;R209="WLW",R208&amp;R209="WW"),"Y","N")</f>
        <v>N</v>
      </c>
      <c r="GA211" s="1">
        <f>General!A209</f>
        <v>0</v>
      </c>
      <c r="GB211" s="1">
        <f>General!B209</f>
        <v>0</v>
      </c>
      <c r="GC211" s="1">
        <f>General!C209</f>
        <v>0</v>
      </c>
      <c r="GD211" s="1">
        <f>General!D209</f>
        <v>0</v>
      </c>
      <c r="GF211" s="1" t="str">
        <f>General!F209</f>
        <v>WLWLLWL</v>
      </c>
      <c r="GG211" s="1">
        <f>General!G209</f>
        <v>-1</v>
      </c>
    </row>
    <row r="212" spans="127:189">
      <c r="EC212" s="1">
        <f>IF(D212="",0,IF(OR(D212="B",D212="XB"),1,INT(RIGHT(D212))))+IF(I212="",0,IF(OR(I212="B",I212="XB"),1,INT(RIGHT(I212))))+IF(P212="",0,IF(OR(P212="B",P212="XB"),1,INT(RIGHT(P212))))</f>
        <v>0</v>
      </c>
      <c r="ED212" s="1">
        <f>IF(E212="",0,IF(OR(E212="B",E212="XB"),1,INT(RIGHT(E212))))+IF(J212="",0,IF(OR(J212="B",J212="XB"),1,INT(RIGHT(J212))))+IF(Q212="",0,IF(OR(Q212="B",Q212="XB"),1,INT(RIGHT(Q212))))</f>
        <v>0</v>
      </c>
      <c r="EX212" s="1" t="str">
        <f>IF(OR(F208&amp;F209&amp;F210="WLW",F209&amp;F210="WW"),"Y","N")</f>
        <v>N</v>
      </c>
      <c r="EY212" s="1" t="str">
        <f>IF(OR(K208&amp;K209&amp;K210="WLW",K209&amp;K210="WW"),"Y","N")</f>
        <v>N</v>
      </c>
      <c r="EZ212" s="1" t="str">
        <f>IF(OR(R208&amp;R209&amp;R210="WLW",R209&amp;R210="WW"),"Y","N")</f>
        <v>N</v>
      </c>
      <c r="GA212" s="1">
        <f>General!A210</f>
        <v>0</v>
      </c>
      <c r="GB212" s="1">
        <f>General!B210</f>
        <v>0</v>
      </c>
      <c r="GC212" s="1">
        <f>General!C210</f>
        <v>0</v>
      </c>
      <c r="GD212" s="1">
        <f>General!D210</f>
        <v>0</v>
      </c>
      <c r="GF212" s="1" t="str">
        <f>General!F210</f>
        <v>WLWLLWW</v>
      </c>
      <c r="GG212" s="1">
        <f>General!G210</f>
        <v>3</v>
      </c>
    </row>
    <row r="213" spans="127:189">
      <c r="EC213" s="1">
        <f>IF(D213="",0,IF(OR(D213="B",D213="XB"),1,INT(RIGHT(D213))))+IF(I213="",0,IF(OR(I213="B",I213="XB"),1,INT(RIGHT(I213))))+IF(P213="",0,IF(OR(P213="B",P213="XB"),1,INT(RIGHT(P213))))</f>
        <v>0</v>
      </c>
      <c r="ED213" s="1">
        <f>IF(E213="",0,IF(OR(E213="B",E213="XB"),1,INT(RIGHT(E213))))+IF(J213="",0,IF(OR(J213="B",J213="XB"),1,INT(RIGHT(J213))))+IF(Q213="",0,IF(OR(Q213="B",Q213="XB"),1,INT(RIGHT(Q213))))</f>
        <v>0</v>
      </c>
      <c r="EX213" s="1" t="str">
        <f>IF(OR(F209&amp;F210&amp;F211="WLW",F210&amp;F211="WW"),"Y","N")</f>
        <v>N</v>
      </c>
      <c r="EY213" s="1" t="str">
        <f>IF(OR(K209&amp;K210&amp;K211="WLW",K210&amp;K211="WW"),"Y","N")</f>
        <v>N</v>
      </c>
      <c r="EZ213" s="1" t="str">
        <f>IF(OR(R209&amp;R210&amp;R211="WLW",R210&amp;R211="WW"),"Y","N")</f>
        <v>N</v>
      </c>
      <c r="GA213" s="1">
        <f>General!A211</f>
        <v>0</v>
      </c>
      <c r="GB213" s="1">
        <f>General!B211</f>
        <v>0</v>
      </c>
      <c r="GC213" s="1">
        <f>General!C211</f>
        <v>0</v>
      </c>
      <c r="GD213" s="1">
        <f>General!D211</f>
        <v>0</v>
      </c>
      <c r="GF213" s="1" t="str">
        <f>General!F211</f>
        <v>WLWLWLL</v>
      </c>
      <c r="GG213" s="1">
        <f>General!G211</f>
        <v>-3</v>
      </c>
    </row>
    <row r="214" spans="127:189">
      <c r="EC214" s="1">
        <f>IF(D214="",0,IF(OR(D214="B",D214="XB"),1,INT(RIGHT(D214))))+IF(I214="",0,IF(OR(I214="B",I214="XB"),1,INT(RIGHT(I214))))+IF(P214="",0,IF(OR(P214="B",P214="XB"),1,INT(RIGHT(P214))))</f>
        <v>0</v>
      </c>
      <c r="ED214" s="1">
        <f>IF(E214="",0,IF(OR(E214="B",E214="XB"),1,INT(RIGHT(E214))))+IF(J214="",0,IF(OR(J214="B",J214="XB"),1,INT(RIGHT(J214))))+IF(Q214="",0,IF(OR(Q214="B",Q214="XB"),1,INT(RIGHT(Q214))))</f>
        <v>0</v>
      </c>
      <c r="EX214" s="1" t="str">
        <f>IF(OR(F210&amp;F211&amp;F212="WLW",F211&amp;F212="WW"),"Y","N")</f>
        <v>N</v>
      </c>
      <c r="EY214" s="1" t="str">
        <f>IF(OR(K210&amp;K211&amp;K212="WLW",K211&amp;K212="WW"),"Y","N")</f>
        <v>N</v>
      </c>
      <c r="EZ214" s="1" t="str">
        <f>IF(OR(R210&amp;R211&amp;R212="WLW",R211&amp;R212="WW"),"Y","N")</f>
        <v>N</v>
      </c>
      <c r="GA214" s="1">
        <f>General!A212</f>
        <v>0</v>
      </c>
      <c r="GB214" s="1">
        <f>General!B212</f>
        <v>0</v>
      </c>
      <c r="GC214" s="1">
        <f>General!C212</f>
        <v>0</v>
      </c>
      <c r="GD214" s="1">
        <f>General!D212</f>
        <v>0</v>
      </c>
      <c r="GF214" s="1" t="str">
        <f>General!F212</f>
        <v>WLWLWLW</v>
      </c>
      <c r="GG214" s="1">
        <f>General!G212</f>
        <v>1</v>
      </c>
    </row>
    <row r="215" spans="127:189">
      <c r="EC215" s="1">
        <f>IF(D215="",0,IF(OR(D215="B",D215="XB"),1,INT(RIGHT(D215))))+IF(I215="",0,IF(OR(I215="B",I215="XB"),1,INT(RIGHT(I215))))+IF(P215="",0,IF(OR(P215="B",P215="XB"),1,INT(RIGHT(P215))))</f>
        <v>0</v>
      </c>
      <c r="ED215" s="1">
        <f>IF(E215="",0,IF(OR(E215="B",E215="XB"),1,INT(RIGHT(E215))))+IF(J215="",0,IF(OR(J215="B",J215="XB"),1,INT(RIGHT(J215))))+IF(Q215="",0,IF(OR(Q215="B",Q215="XB"),1,INT(RIGHT(Q215))))</f>
        <v>0</v>
      </c>
      <c r="EX215" s="1" t="str">
        <f>IF(OR(F211&amp;F212&amp;F213="WLW",F212&amp;F213="WW"),"Y","N")</f>
        <v>N</v>
      </c>
      <c r="EY215" s="1" t="str">
        <f>IF(OR(K211&amp;K212&amp;K213="WLW",K212&amp;K213="WW"),"Y","N")</f>
        <v>N</v>
      </c>
      <c r="EZ215" s="1" t="str">
        <f>IF(OR(R211&amp;R212&amp;R213="WLW",R212&amp;R213="WW"),"Y","N")</f>
        <v>N</v>
      </c>
      <c r="GA215" s="1">
        <f>General!A213</f>
        <v>0</v>
      </c>
      <c r="GB215" s="1">
        <f>General!B213</f>
        <v>0</v>
      </c>
      <c r="GC215" s="1">
        <f>General!C213</f>
        <v>0</v>
      </c>
      <c r="GD215" s="1">
        <f>General!D213</f>
        <v>0</v>
      </c>
      <c r="GF215" s="1" t="str">
        <f>General!F213</f>
        <v>WLWLWWL</v>
      </c>
      <c r="GG215" s="1">
        <f>General!G213</f>
        <v>-1</v>
      </c>
    </row>
    <row r="216" spans="127:189">
      <c r="EC216" s="1">
        <f>IF(D216="",0,IF(OR(D216="B",D216="XB"),1,INT(RIGHT(D216))))+IF(I216="",0,IF(OR(I216="B",I216="XB"),1,INT(RIGHT(I216))))+IF(P216="",0,IF(OR(P216="B",P216="XB"),1,INT(RIGHT(P216))))</f>
        <v>0</v>
      </c>
      <c r="ED216" s="1">
        <f>IF(E216="",0,IF(OR(E216="B",E216="XB"),1,INT(RIGHT(E216))))+IF(J216="",0,IF(OR(J216="B",J216="XB"),1,INT(RIGHT(J216))))+IF(Q216="",0,IF(OR(Q216="B",Q216="XB"),1,INT(RIGHT(Q216))))</f>
        <v>0</v>
      </c>
      <c r="EX216" s="1" t="str">
        <f>IF(OR(F212&amp;F213&amp;F214="WLW",F213&amp;F214="WW"),"Y","N")</f>
        <v>N</v>
      </c>
      <c r="EY216" s="1" t="str">
        <f>IF(OR(K212&amp;K213&amp;K214="WLW",K213&amp;K214="WW"),"Y","N")</f>
        <v>N</v>
      </c>
      <c r="EZ216" s="1" t="str">
        <f>IF(OR(R212&amp;R213&amp;R214="WLW",R213&amp;R214="WW"),"Y","N")</f>
        <v>N</v>
      </c>
      <c r="GA216" s="1">
        <f>General!A214</f>
        <v>0</v>
      </c>
      <c r="GB216" s="1">
        <f>General!B214</f>
        <v>0</v>
      </c>
      <c r="GC216" s="1">
        <f>General!C214</f>
        <v>0</v>
      </c>
      <c r="GD216" s="1">
        <f>General!D214</f>
        <v>0</v>
      </c>
      <c r="GF216" s="1" t="str">
        <f>General!F214</f>
        <v>WLWLWWW</v>
      </c>
      <c r="GG216" s="1">
        <f>General!G214</f>
        <v>6</v>
      </c>
    </row>
    <row r="217" spans="127:189">
      <c r="EC217" s="1">
        <f>IF(D217="",0,IF(OR(D217="B",D217="XB"),1,INT(RIGHT(D217))))+IF(I217="",0,IF(OR(I217="B",I217="XB"),1,INT(RIGHT(I217))))+IF(P217="",0,IF(OR(P217="B",P217="XB"),1,INT(RIGHT(P217))))</f>
        <v>0</v>
      </c>
      <c r="ED217" s="1">
        <f>IF(E217="",0,IF(OR(E217="B",E217="XB"),1,INT(RIGHT(E217))))+IF(J217="",0,IF(OR(J217="B",J217="XB"),1,INT(RIGHT(J217))))+IF(Q217="",0,IF(OR(Q217="B",Q217="XB"),1,INT(RIGHT(Q217))))</f>
        <v>0</v>
      </c>
      <c r="EX217" s="1" t="str">
        <f>IF(OR(F213&amp;F214&amp;F215="WLW",F214&amp;F215="WW"),"Y","N")</f>
        <v>N</v>
      </c>
      <c r="EY217" s="1" t="str">
        <f>IF(OR(K213&amp;K214&amp;K215="WLW",K214&amp;K215="WW"),"Y","N")</f>
        <v>N</v>
      </c>
      <c r="EZ217" s="1" t="str">
        <f>IF(OR(R213&amp;R214&amp;R215="WLW",R214&amp;R215="WW"),"Y","N")</f>
        <v>N</v>
      </c>
      <c r="GA217" s="1">
        <f>General!A215</f>
        <v>0</v>
      </c>
      <c r="GB217" s="1">
        <f>General!B215</f>
        <v>0</v>
      </c>
      <c r="GC217" s="1">
        <f>General!C215</f>
        <v>0</v>
      </c>
      <c r="GD217" s="1">
        <f>General!D215</f>
        <v>0</v>
      </c>
      <c r="GF217" s="1" t="str">
        <f>General!F215</f>
        <v>WLWWLLL</v>
      </c>
      <c r="GG217" s="1">
        <f>General!G215</f>
        <v>-6</v>
      </c>
    </row>
    <row r="218" spans="127:189">
      <c r="EC218" s="1">
        <f>IF(D218="",0,IF(OR(D218="B",D218="XB"),1,INT(RIGHT(D218))))+IF(I218="",0,IF(OR(I218="B",I218="XB"),1,INT(RIGHT(I218))))+IF(P218="",0,IF(OR(P218="B",P218="XB"),1,INT(RIGHT(P218))))</f>
        <v>0</v>
      </c>
      <c r="ED218" s="1">
        <f>IF(E218="",0,IF(OR(E218="B",E218="XB"),1,INT(RIGHT(E218))))+IF(J218="",0,IF(OR(J218="B",J218="XB"),1,INT(RIGHT(J218))))+IF(Q218="",0,IF(OR(Q218="B",Q218="XB"),1,INT(RIGHT(Q218))))</f>
        <v>0</v>
      </c>
      <c r="EX218" s="1" t="str">
        <f>IF(OR(F214&amp;F215&amp;F216="WLW",F215&amp;F216="WW"),"Y","N")</f>
        <v>N</v>
      </c>
      <c r="EY218" s="1" t="str">
        <f>IF(OR(K214&amp;K215&amp;K216="WLW",K215&amp;K216="WW"),"Y","N")</f>
        <v>N</v>
      </c>
      <c r="EZ218" s="1" t="str">
        <f>IF(OR(R214&amp;R215&amp;R216="WLW",R215&amp;R216="WW"),"Y","N")</f>
        <v>N</v>
      </c>
      <c r="GA218" s="1">
        <f>General!A216</f>
        <v>0</v>
      </c>
      <c r="GB218" s="1">
        <f>General!B216</f>
        <v>0</v>
      </c>
      <c r="GC218" s="1">
        <f>General!C216</f>
        <v>0</v>
      </c>
      <c r="GD218" s="1">
        <f>General!D216</f>
        <v>0</v>
      </c>
      <c r="GF218" s="1" t="str">
        <f>General!F216</f>
        <v>WLWWLLW</v>
      </c>
      <c r="GG218" s="1">
        <f>General!G216</f>
        <v>1</v>
      </c>
    </row>
    <row r="219" spans="127:189">
      <c r="EC219" s="1">
        <f>IF(D219="",0,IF(OR(D219="B",D219="XB"),1,INT(RIGHT(D219))))+IF(I219="",0,IF(OR(I219="B",I219="XB"),1,INT(RIGHT(I219))))+IF(P219="",0,IF(OR(P219="B",P219="XB"),1,INT(RIGHT(P219))))</f>
        <v>0</v>
      </c>
      <c r="ED219" s="1">
        <f>IF(E219="",0,IF(OR(E219="B",E219="XB"),1,INT(RIGHT(E219))))+IF(J219="",0,IF(OR(J219="B",J219="XB"),1,INT(RIGHT(J219))))+IF(Q219="",0,IF(OR(Q219="B",Q219="XB"),1,INT(RIGHT(Q219))))</f>
        <v>0</v>
      </c>
      <c r="EX219" s="1" t="str">
        <f>IF(OR(F215&amp;F216&amp;F217="WLW",F216&amp;F217="WW"),"Y","N")</f>
        <v>N</v>
      </c>
      <c r="EY219" s="1" t="str">
        <f>IF(OR(K215&amp;K216&amp;K217="WLW",K216&amp;K217="WW"),"Y","N")</f>
        <v>N</v>
      </c>
      <c r="EZ219" s="1" t="str">
        <f>IF(OR(R215&amp;R216&amp;R217="WLW",R216&amp;R217="WW"),"Y","N")</f>
        <v>N</v>
      </c>
      <c r="GA219" s="1">
        <f>General!A217</f>
        <v>0</v>
      </c>
      <c r="GB219" s="1">
        <f>General!B217</f>
        <v>0</v>
      </c>
      <c r="GC219" s="1">
        <f>General!C217</f>
        <v>0</v>
      </c>
      <c r="GD219" s="1">
        <f>General!D217</f>
        <v>0</v>
      </c>
      <c r="GF219" s="1" t="str">
        <f>General!F217</f>
        <v>WLWWLWL</v>
      </c>
      <c r="GG219" s="1">
        <f>General!G217</f>
        <v>-1</v>
      </c>
    </row>
    <row r="220" spans="127:189">
      <c r="EC220" s="1">
        <f>IF(D220="",0,IF(OR(D220="B",D220="XB"),1,INT(RIGHT(D220))))+IF(I220="",0,IF(OR(I220="B",I220="XB"),1,INT(RIGHT(I220))))+IF(P220="",0,IF(OR(P220="B",P220="XB"),1,INT(RIGHT(P220))))</f>
        <v>0</v>
      </c>
      <c r="ED220" s="1">
        <f>IF(E220="",0,IF(OR(E220="B",E220="XB"),1,INT(RIGHT(E220))))+IF(J220="",0,IF(OR(J220="B",J220="XB"),1,INT(RIGHT(J220))))+IF(Q220="",0,IF(OR(Q220="B",Q220="XB"),1,INT(RIGHT(Q220))))</f>
        <v>0</v>
      </c>
      <c r="EX220" s="1" t="str">
        <f>IF(OR(F216&amp;F217&amp;F218="WLW",F217&amp;F218="WW"),"Y","N")</f>
        <v>N</v>
      </c>
      <c r="EY220" s="1" t="str">
        <f>IF(OR(K216&amp;K217&amp;K218="WLW",K217&amp;K218="WW"),"Y","N")</f>
        <v>N</v>
      </c>
      <c r="EZ220" s="1" t="str">
        <f>IF(OR(R216&amp;R217&amp;R218="WLW",R217&amp;R218="WW"),"Y","N")</f>
        <v>N</v>
      </c>
      <c r="GA220" s="1">
        <f>General!A218</f>
        <v>0</v>
      </c>
      <c r="GB220" s="1">
        <f>General!B218</f>
        <v>0</v>
      </c>
      <c r="GC220" s="1">
        <f>General!C218</f>
        <v>0</v>
      </c>
      <c r="GD220" s="1">
        <f>General!D218</f>
        <v>0</v>
      </c>
      <c r="GF220" s="1" t="str">
        <f>General!F218</f>
        <v>WLWWLWW</v>
      </c>
      <c r="GG220" s="1">
        <f>General!G218</f>
        <v>3</v>
      </c>
    </row>
    <row r="221" spans="127:189">
      <c r="EC221" s="1">
        <f>IF(D221="",0,IF(OR(D221="B",D221="XB"),1,INT(RIGHT(D221))))+IF(I221="",0,IF(OR(I221="B",I221="XB"),1,INT(RIGHT(I221))))+IF(P221="",0,IF(OR(P221="B",P221="XB"),1,INT(RIGHT(P221))))</f>
        <v>0</v>
      </c>
      <c r="ED221" s="1">
        <f>IF(E221="",0,IF(OR(E221="B",E221="XB"),1,INT(RIGHT(E221))))+IF(J221="",0,IF(OR(J221="B",J221="XB"),1,INT(RIGHT(J221))))+IF(Q221="",0,IF(OR(Q221="B",Q221="XB"),1,INT(RIGHT(Q221))))</f>
        <v>0</v>
      </c>
      <c r="EX221" s="1" t="str">
        <f>IF(OR(F217&amp;F218&amp;F219="WLW",F218&amp;F219="WW"),"Y","N")</f>
        <v>N</v>
      </c>
      <c r="EY221" s="1" t="str">
        <f>IF(OR(K217&amp;K218&amp;K219="WLW",K218&amp;K219="WW"),"Y","N")</f>
        <v>N</v>
      </c>
      <c r="EZ221" s="1" t="str">
        <f>IF(OR(R217&amp;R218&amp;R219="WLW",R218&amp;R219="WW"),"Y","N")</f>
        <v>N</v>
      </c>
      <c r="GA221" s="1">
        <f>General!A219</f>
        <v>0</v>
      </c>
      <c r="GB221" s="1">
        <f>General!B219</f>
        <v>0</v>
      </c>
      <c r="GC221" s="1">
        <f>General!C219</f>
        <v>0</v>
      </c>
      <c r="GD221" s="1">
        <f>General!D219</f>
        <v>0</v>
      </c>
      <c r="GF221" s="1" t="str">
        <f>General!F219</f>
        <v>WLWWWLL</v>
      </c>
      <c r="GG221" s="1">
        <f>General!G219</f>
        <v>-3</v>
      </c>
    </row>
    <row r="222" spans="127:189">
      <c r="EC222" s="1">
        <f>IF(D222="",0,IF(OR(D222="B",D222="XB"),1,INT(RIGHT(D222))))+IF(I222="",0,IF(OR(I222="B",I222="XB"),1,INT(RIGHT(I222))))+IF(P222="",0,IF(OR(P222="B",P222="XB"),1,INT(RIGHT(P222))))</f>
        <v>0</v>
      </c>
      <c r="ED222" s="1">
        <f>IF(E222="",0,IF(OR(E222="B",E222="XB"),1,INT(RIGHT(E222))))+IF(J222="",0,IF(OR(J222="B",J222="XB"),1,INT(RIGHT(J222))))+IF(Q222="",0,IF(OR(Q222="B",Q222="XB"),1,INT(RIGHT(Q222))))</f>
        <v>0</v>
      </c>
      <c r="EX222" s="1" t="str">
        <f>IF(OR(F218&amp;F219&amp;F220="WLW",F219&amp;F220="WW"),"Y","N")</f>
        <v>N</v>
      </c>
      <c r="EY222" s="1" t="str">
        <f>IF(OR(K218&amp;K219&amp;K220="WLW",K219&amp;K220="WW"),"Y","N")</f>
        <v>N</v>
      </c>
      <c r="EZ222" s="1" t="str">
        <f>IF(OR(R218&amp;R219&amp;R220="WLW",R219&amp;R220="WW"),"Y","N")</f>
        <v>N</v>
      </c>
      <c r="GA222" s="1">
        <f>General!A220</f>
        <v>0</v>
      </c>
      <c r="GB222" s="1">
        <f>General!B220</f>
        <v>0</v>
      </c>
      <c r="GC222" s="1">
        <f>General!C220</f>
        <v>0</v>
      </c>
      <c r="GD222" s="1">
        <f>General!D220</f>
        <v>0</v>
      </c>
      <c r="GF222" s="1" t="str">
        <f>General!F220</f>
        <v>WLWWWLW</v>
      </c>
      <c r="GG222" s="1">
        <f>General!G220</f>
        <v>1</v>
      </c>
    </row>
    <row r="223" spans="127:189">
      <c r="EC223" s="1">
        <f>IF(D223="",0,IF(OR(D223="B",D223="XB"),1,INT(RIGHT(D223))))+IF(I223="",0,IF(OR(I223="B",I223="XB"),1,INT(RIGHT(I223))))+IF(P223="",0,IF(OR(P223="B",P223="XB"),1,INT(RIGHT(P223))))</f>
        <v>0</v>
      </c>
      <c r="ED223" s="1">
        <f>IF(E223="",0,IF(OR(E223="B",E223="XB"),1,INT(RIGHT(E223))))+IF(J223="",0,IF(OR(J223="B",J223="XB"),1,INT(RIGHT(J223))))+IF(Q223="",0,IF(OR(Q223="B",Q223="XB"),1,INT(RIGHT(Q223))))</f>
        <v>0</v>
      </c>
      <c r="EX223" s="1" t="str">
        <f>IF(OR(F219&amp;F220&amp;F221="WLW",F220&amp;F221="WW"),"Y","N")</f>
        <v>N</v>
      </c>
      <c r="EY223" s="1" t="str">
        <f>IF(OR(K219&amp;K220&amp;K221="WLW",K220&amp;K221="WW"),"Y","N")</f>
        <v>N</v>
      </c>
      <c r="EZ223" s="1" t="str">
        <f>IF(OR(R219&amp;R220&amp;R221="WLW",R220&amp;R221="WW"),"Y","N")</f>
        <v>N</v>
      </c>
      <c r="GA223" s="1">
        <f>General!A221</f>
        <v>0</v>
      </c>
      <c r="GB223" s="1">
        <f>General!B221</f>
        <v>0</v>
      </c>
      <c r="GC223" s="1">
        <f>General!C221</f>
        <v>0</v>
      </c>
      <c r="GD223" s="1">
        <f>General!D221</f>
        <v>0</v>
      </c>
      <c r="GF223" s="1" t="str">
        <f>General!F221</f>
        <v>WLWWWWL</v>
      </c>
      <c r="GG223" s="1">
        <f>General!G221</f>
        <v>-1</v>
      </c>
    </row>
    <row r="224" spans="127:189">
      <c r="EC224" s="1">
        <f>IF(D224="",0,IF(OR(D224="B",D224="XB"),1,INT(RIGHT(D224))))+IF(I224="",0,IF(OR(I224="B",I224="XB"),1,INT(RIGHT(I224))))+IF(P224="",0,IF(OR(P224="B",P224="XB"),1,INT(RIGHT(P224))))</f>
        <v>0</v>
      </c>
      <c r="ED224" s="1">
        <f>IF(E224="",0,IF(OR(E224="B",E224="XB"),1,INT(RIGHT(E224))))+IF(J224="",0,IF(OR(J224="B",J224="XB"),1,INT(RIGHT(J224))))+IF(Q224="",0,IF(OR(Q224="B",Q224="XB"),1,INT(RIGHT(Q224))))</f>
        <v>0</v>
      </c>
      <c r="EX224" s="1" t="str">
        <f>IF(OR(F220&amp;F221&amp;F222="WLW",F221&amp;F222="WW"),"Y","N")</f>
        <v>N</v>
      </c>
      <c r="EY224" s="1" t="str">
        <f>IF(OR(K220&amp;K221&amp;K222="WLW",K221&amp;K222="WW"),"Y","N")</f>
        <v>N</v>
      </c>
      <c r="EZ224" s="1" t="str">
        <f>IF(OR(R220&amp;R221&amp;R222="WLW",R221&amp;R222="WW"),"Y","N")</f>
        <v>N</v>
      </c>
      <c r="GA224" s="1">
        <f>General!A222</f>
        <v>0</v>
      </c>
      <c r="GB224" s="1">
        <f>General!B222</f>
        <v>0</v>
      </c>
      <c r="GC224" s="1">
        <f>General!C222</f>
        <v>0</v>
      </c>
      <c r="GD224" s="1">
        <f>General!D222</f>
        <v>0</v>
      </c>
      <c r="GF224" s="1" t="str">
        <f>General!F222</f>
        <v>WLWWWWW</v>
      </c>
      <c r="GG224" s="1">
        <f>General!G222</f>
        <v>6</v>
      </c>
    </row>
    <row r="225" spans="133:189">
      <c r="EC225" s="1">
        <f>IF(D225="",0,IF(OR(D225="B",D225="XB"),1,INT(RIGHT(D225))))+IF(I225="",0,IF(OR(I225="B",I225="XB"),1,INT(RIGHT(I225))))+IF(P225="",0,IF(OR(P225="B",P225="XB"),1,INT(RIGHT(P225))))</f>
        <v>0</v>
      </c>
      <c r="ED225" s="1">
        <f>IF(E225="",0,IF(OR(E225="B",E225="XB"),1,INT(RIGHT(E225))))+IF(J225="",0,IF(OR(J225="B",J225="XB"),1,INT(RIGHT(J225))))+IF(Q225="",0,IF(OR(Q225="B",Q225="XB"),1,INT(RIGHT(Q225))))</f>
        <v>0</v>
      </c>
      <c r="EX225" s="1" t="str">
        <f>IF(OR(F221&amp;F222&amp;F223="WLW",F222&amp;F223="WW"),"Y","N")</f>
        <v>N</v>
      </c>
      <c r="EY225" s="1" t="str">
        <f>IF(OR(K221&amp;K222&amp;K223="WLW",K222&amp;K223="WW"),"Y","N")</f>
        <v>N</v>
      </c>
      <c r="EZ225" s="1" t="str">
        <f>IF(OR(R221&amp;R222&amp;R223="WLW",R222&amp;R223="WW"),"Y","N")</f>
        <v>N</v>
      </c>
      <c r="GA225" s="1">
        <f>General!A223</f>
        <v>0</v>
      </c>
      <c r="GB225" s="1">
        <f>General!B223</f>
        <v>0</v>
      </c>
      <c r="GC225" s="1">
        <f>General!C223</f>
        <v>0</v>
      </c>
      <c r="GD225" s="1">
        <f>General!D223</f>
        <v>0</v>
      </c>
      <c r="GF225" s="1" t="str">
        <f>General!F223</f>
        <v>WWLLLLL</v>
      </c>
      <c r="GG225" s="1">
        <f>General!G223</f>
        <v>-6</v>
      </c>
    </row>
    <row r="226" spans="133:189">
      <c r="EC226" s="1">
        <f>IF(D226="",0,IF(OR(D226="B",D226="XB"),1,INT(RIGHT(D226))))+IF(I226="",0,IF(OR(I226="B",I226="XB"),1,INT(RIGHT(I226))))+IF(P226="",0,IF(OR(P226="B",P226="XB"),1,INT(RIGHT(P226))))</f>
        <v>0</v>
      </c>
      <c r="ED226" s="1">
        <f>IF(E226="",0,IF(OR(E226="B",E226="XB"),1,INT(RIGHT(E226))))+IF(J226="",0,IF(OR(J226="B",J226="XB"),1,INT(RIGHT(J226))))+IF(Q226="",0,IF(OR(Q226="B",Q226="XB"),1,INT(RIGHT(Q226))))</f>
        <v>0</v>
      </c>
      <c r="EX226" s="1" t="str">
        <f>IF(OR(F222&amp;F223&amp;F224="WLW",F223&amp;F224="WW"),"Y","N")</f>
        <v>N</v>
      </c>
      <c r="EY226" s="1" t="str">
        <f>IF(OR(K222&amp;K223&amp;K224="WLW",K223&amp;K224="WW"),"Y","N")</f>
        <v>N</v>
      </c>
      <c r="EZ226" s="1" t="str">
        <f>IF(OR(R222&amp;R223&amp;R224="WLW",R223&amp;R224="WW"),"Y","N")</f>
        <v>N</v>
      </c>
      <c r="GA226" s="1">
        <f>General!A224</f>
        <v>0</v>
      </c>
      <c r="GB226" s="1">
        <f>General!B224</f>
        <v>0</v>
      </c>
      <c r="GC226" s="1">
        <f>General!C224</f>
        <v>0</v>
      </c>
      <c r="GD226" s="1">
        <f>General!D224</f>
        <v>0</v>
      </c>
      <c r="GF226" s="1" t="str">
        <f>General!F224</f>
        <v>WWLLLLW</v>
      </c>
      <c r="GG226" s="1">
        <f>General!G224</f>
        <v>1</v>
      </c>
    </row>
    <row r="227" spans="133:189">
      <c r="EC227" s="1">
        <f>IF(D227="",0,IF(OR(D227="B",D227="XB"),1,INT(RIGHT(D227))))+IF(I227="",0,IF(OR(I227="B",I227="XB"),1,INT(RIGHT(I227))))+IF(P227="",0,IF(OR(P227="B",P227="XB"),1,INT(RIGHT(P227))))</f>
        <v>0</v>
      </c>
      <c r="ED227" s="1">
        <f>IF(E227="",0,IF(OR(E227="B",E227="XB"),1,INT(RIGHT(E227))))+IF(J227="",0,IF(OR(J227="B",J227="XB"),1,INT(RIGHT(J227))))+IF(Q227="",0,IF(OR(Q227="B",Q227="XB"),1,INT(RIGHT(Q227))))</f>
        <v>0</v>
      </c>
      <c r="EX227" s="1" t="str">
        <f>IF(OR(F223&amp;F224&amp;F225="WLW",F224&amp;F225="WW"),"Y","N")</f>
        <v>N</v>
      </c>
      <c r="EY227" s="1" t="str">
        <f>IF(OR(K223&amp;K224&amp;K225="WLW",K224&amp;K225="WW"),"Y","N")</f>
        <v>N</v>
      </c>
      <c r="EZ227" s="1" t="str">
        <f>IF(OR(R223&amp;R224&amp;R225="WLW",R224&amp;R225="WW"),"Y","N")</f>
        <v>N</v>
      </c>
      <c r="GA227" s="1">
        <f>General!A225</f>
        <v>0</v>
      </c>
      <c r="GB227" s="1">
        <f>General!B225</f>
        <v>0</v>
      </c>
      <c r="GC227" s="1">
        <f>General!C225</f>
        <v>0</v>
      </c>
      <c r="GD227" s="1">
        <f>General!D225</f>
        <v>0</v>
      </c>
      <c r="GF227" s="1" t="str">
        <f>General!F225</f>
        <v>WWLLLWL</v>
      </c>
      <c r="GG227" s="1">
        <f>General!G225</f>
        <v>-1</v>
      </c>
    </row>
    <row r="228" spans="133:189">
      <c r="EC228" s="1">
        <f>IF(D228="",0,IF(OR(D228="B",D228="XB"),1,INT(RIGHT(D228))))+IF(I228="",0,IF(OR(I228="B",I228="XB"),1,INT(RIGHT(I228))))+IF(P228="",0,IF(OR(P228="B",P228="XB"),1,INT(RIGHT(P228))))</f>
        <v>0</v>
      </c>
      <c r="ED228" s="1">
        <f>IF(E228="",0,IF(OR(E228="B",E228="XB"),1,INT(RIGHT(E228))))+IF(J228="",0,IF(OR(J228="B",J228="XB"),1,INT(RIGHT(J228))))+IF(Q228="",0,IF(OR(Q228="B",Q228="XB"),1,INT(RIGHT(Q228))))</f>
        <v>0</v>
      </c>
      <c r="EX228" s="1" t="str">
        <f>IF(OR(F224&amp;F225&amp;F226="WLW",F225&amp;F226="WW"),"Y","N")</f>
        <v>N</v>
      </c>
      <c r="EY228" s="1" t="str">
        <f>IF(OR(K224&amp;K225&amp;K226="WLW",K225&amp;K226="WW"),"Y","N")</f>
        <v>N</v>
      </c>
      <c r="EZ228" s="1" t="str">
        <f>IF(OR(R224&amp;R225&amp;R226="WLW",R225&amp;R226="WW"),"Y","N")</f>
        <v>N</v>
      </c>
      <c r="GA228" s="1">
        <f>General!A226</f>
        <v>0</v>
      </c>
      <c r="GB228" s="1">
        <f>General!B226</f>
        <v>0</v>
      </c>
      <c r="GC228" s="1">
        <f>General!C226</f>
        <v>0</v>
      </c>
      <c r="GD228" s="1">
        <f>General!D226</f>
        <v>0</v>
      </c>
      <c r="GF228" s="1" t="str">
        <f>General!F226</f>
        <v>WWLLLWW</v>
      </c>
      <c r="GG228" s="1">
        <f>General!G226</f>
        <v>3</v>
      </c>
    </row>
    <row r="229" spans="133:189">
      <c r="EC229" s="1">
        <f>IF(D229="",0,IF(OR(D229="B",D229="XB"),1,INT(RIGHT(D229))))+IF(I229="",0,IF(OR(I229="B",I229="XB"),1,INT(RIGHT(I229))))+IF(P229="",0,IF(OR(P229="B",P229="XB"),1,INT(RIGHT(P229))))</f>
        <v>0</v>
      </c>
      <c r="ED229" s="1">
        <f>IF(E229="",0,IF(OR(E229="B",E229="XB"),1,INT(RIGHT(E229))))+IF(J229="",0,IF(OR(J229="B",J229="XB"),1,INT(RIGHT(J229))))+IF(Q229="",0,IF(OR(Q229="B",Q229="XB"),1,INT(RIGHT(Q229))))</f>
        <v>0</v>
      </c>
      <c r="EX229" s="1" t="str">
        <f>IF(OR(F225&amp;F226&amp;F227="WLW",F226&amp;F227="WW"),"Y","N")</f>
        <v>N</v>
      </c>
      <c r="EY229" s="1" t="str">
        <f>IF(OR(K225&amp;K226&amp;K227="WLW",K226&amp;K227="WW"),"Y","N")</f>
        <v>N</v>
      </c>
      <c r="EZ229" s="1" t="str">
        <f>IF(OR(R225&amp;R226&amp;R227="WLW",R226&amp;R227="WW"),"Y","N")</f>
        <v>N</v>
      </c>
      <c r="GA229" s="1">
        <f>General!A227</f>
        <v>0</v>
      </c>
      <c r="GB229" s="1">
        <f>General!B227</f>
        <v>0</v>
      </c>
      <c r="GC229" s="1">
        <f>General!C227</f>
        <v>0</v>
      </c>
      <c r="GD229" s="1">
        <f>General!D227</f>
        <v>0</v>
      </c>
      <c r="GF229" s="1" t="str">
        <f>General!F227</f>
        <v>WWLLWLL</v>
      </c>
      <c r="GG229" s="1">
        <f>General!G227</f>
        <v>-3</v>
      </c>
    </row>
    <row r="230" spans="133:189">
      <c r="EC230" s="1">
        <f>IF(D230="",0,IF(OR(D230="B",D230="XB"),1,INT(RIGHT(D230))))+IF(I230="",0,IF(OR(I230="B",I230="XB"),1,INT(RIGHT(I230))))+IF(P230="",0,IF(OR(P230="B",P230="XB"),1,INT(RIGHT(P230))))</f>
        <v>0</v>
      </c>
      <c r="ED230" s="1">
        <f>IF(E230="",0,IF(OR(E230="B",E230="XB"),1,INT(RIGHT(E230))))+IF(J230="",0,IF(OR(J230="B",J230="XB"),1,INT(RIGHT(J230))))+IF(Q230="",0,IF(OR(Q230="B",Q230="XB"),1,INT(RIGHT(Q230))))</f>
        <v>0</v>
      </c>
      <c r="GA230" s="1">
        <f>General!A228</f>
        <v>0</v>
      </c>
      <c r="GB230" s="1">
        <f>General!B228</f>
        <v>0</v>
      </c>
      <c r="GC230" s="1">
        <f>General!C228</f>
        <v>0</v>
      </c>
      <c r="GD230" s="1">
        <f>General!D228</f>
        <v>0</v>
      </c>
      <c r="GF230" s="1" t="str">
        <f>General!F228</f>
        <v>WWLLWLW</v>
      </c>
      <c r="GG230" s="1">
        <f>General!G228</f>
        <v>1</v>
      </c>
    </row>
    <row r="231" spans="133:189">
      <c r="EC231" s="1">
        <f>IF(D231="",0,IF(OR(D231="B",D231="XB"),1,INT(RIGHT(D231))))+IF(I231="",0,IF(OR(I231="B",I231="XB"),1,INT(RIGHT(I231))))+IF(P231="",0,IF(OR(P231="B",P231="XB"),1,INT(RIGHT(P231))))</f>
        <v>0</v>
      </c>
      <c r="ED231" s="1">
        <f>IF(E231="",0,IF(OR(E231="B",E231="XB"),1,INT(RIGHT(E231))))+IF(J231="",0,IF(OR(J231="B",J231="XB"),1,INT(RIGHT(J231))))+IF(Q231="",0,IF(OR(Q231="B",Q231="XB"),1,INT(RIGHT(Q231))))</f>
        <v>0</v>
      </c>
      <c r="GA231" s="1">
        <f>General!A229</f>
        <v>0</v>
      </c>
      <c r="GB231" s="1">
        <f>General!B229</f>
        <v>0</v>
      </c>
      <c r="GC231" s="1">
        <f>General!C229</f>
        <v>0</v>
      </c>
      <c r="GD231" s="1">
        <f>General!D229</f>
        <v>0</v>
      </c>
      <c r="GF231" s="1" t="str">
        <f>General!F229</f>
        <v>WWLLWWL</v>
      </c>
      <c r="GG231" s="1">
        <f>General!G229</f>
        <v>-1</v>
      </c>
    </row>
    <row r="232" spans="133:189">
      <c r="EC232" s="1">
        <f>IF(D232="",0,IF(OR(D232="B",D232="XB"),1,INT(RIGHT(D232))))+IF(I232="",0,IF(OR(I232="B",I232="XB"),1,INT(RIGHT(I232))))+IF(P232="",0,IF(OR(P232="B",P232="XB"),1,INT(RIGHT(P232))))</f>
        <v>0</v>
      </c>
      <c r="ED232" s="1">
        <f>IF(E232="",0,IF(OR(E232="B",E232="XB"),1,INT(RIGHT(E232))))+IF(J232="",0,IF(OR(J232="B",J232="XB"),1,INT(RIGHT(J232))))+IF(Q232="",0,IF(OR(Q232="B",Q232="XB"),1,INT(RIGHT(Q232))))</f>
        <v>0</v>
      </c>
      <c r="GA232" s="1">
        <f>General!A230</f>
        <v>0</v>
      </c>
      <c r="GB232" s="1">
        <f>General!B230</f>
        <v>0</v>
      </c>
      <c r="GC232" s="1">
        <f>General!C230</f>
        <v>0</v>
      </c>
      <c r="GD232" s="1">
        <f>General!D230</f>
        <v>0</v>
      </c>
      <c r="GF232" s="1" t="str">
        <f>General!F230</f>
        <v>WWLLWWW</v>
      </c>
      <c r="GG232" s="1">
        <f>General!G230</f>
        <v>6</v>
      </c>
    </row>
    <row r="233" spans="133:189">
      <c r="EC233" s="1">
        <f>IF(D233="",0,IF(OR(D233="B",D233="XB"),1,INT(RIGHT(D233))))+IF(I233="",0,IF(OR(I233="B",I233="XB"),1,INT(RIGHT(I233))))+IF(P233="",0,IF(OR(P233="B",P233="XB"),1,INT(RIGHT(P233))))</f>
        <v>0</v>
      </c>
      <c r="ED233" s="1">
        <f>IF(E233="",0,IF(OR(E233="B",E233="XB"),1,INT(RIGHT(E233))))+IF(J233="",0,IF(OR(J233="B",J233="XB"),1,INT(RIGHT(J233))))+IF(Q233="",0,IF(OR(Q233="B",Q233="XB"),1,INT(RIGHT(Q233))))</f>
        <v>0</v>
      </c>
      <c r="GA233" s="1">
        <f>General!A231</f>
        <v>0</v>
      </c>
      <c r="GB233" s="1">
        <f>General!B231</f>
        <v>0</v>
      </c>
      <c r="GC233" s="1">
        <f>General!C231</f>
        <v>0</v>
      </c>
      <c r="GD233" s="1">
        <f>General!D231</f>
        <v>0</v>
      </c>
      <c r="GF233" s="1" t="str">
        <f>General!F231</f>
        <v>WWLWLLL</v>
      </c>
      <c r="GG233" s="1">
        <f>General!G231</f>
        <v>-6</v>
      </c>
    </row>
    <row r="234" spans="133:189">
      <c r="EC234" s="1">
        <f>IF(D234="",0,IF(OR(D234="B",D234="XB"),1,INT(RIGHT(D234))))+IF(I234="",0,IF(OR(I234="B",I234="XB"),1,INT(RIGHT(I234))))+IF(P234="",0,IF(OR(P234="B",P234="XB"),1,INT(RIGHT(P234))))</f>
        <v>0</v>
      </c>
      <c r="ED234" s="1">
        <f>IF(E234="",0,IF(OR(E234="B",E234="XB"),1,INT(RIGHT(E234))))+IF(J234="",0,IF(OR(J234="B",J234="XB"),1,INT(RIGHT(J234))))+IF(Q234="",0,IF(OR(Q234="B",Q234="XB"),1,INT(RIGHT(Q234))))</f>
        <v>0</v>
      </c>
      <c r="GA234" s="1">
        <f>General!A232</f>
        <v>0</v>
      </c>
      <c r="GB234" s="1">
        <f>General!B232</f>
        <v>0</v>
      </c>
      <c r="GC234" s="1">
        <f>General!C232</f>
        <v>0</v>
      </c>
      <c r="GD234" s="1">
        <f>General!D232</f>
        <v>0</v>
      </c>
      <c r="GF234" s="1" t="str">
        <f>General!F232</f>
        <v>WWLWLLW</v>
      </c>
      <c r="GG234" s="1">
        <f>General!G232</f>
        <v>1</v>
      </c>
    </row>
    <row r="235" spans="133:189">
      <c r="EC235" s="1">
        <f>IF(D235="",0,IF(OR(D235="B",D235="XB"),1,INT(RIGHT(D235))))+IF(I235="",0,IF(OR(I235="B",I235="XB"),1,INT(RIGHT(I235))))+IF(P235="",0,IF(OR(P235="B",P235="XB"),1,INT(RIGHT(P235))))</f>
        <v>0</v>
      </c>
      <c r="ED235" s="1">
        <f>IF(E235="",0,IF(OR(E235="B",E235="XB"),1,INT(RIGHT(E235))))+IF(J235="",0,IF(OR(J235="B",J235="XB"),1,INT(RIGHT(J235))))+IF(Q235="",0,IF(OR(Q235="B",Q235="XB"),1,INT(RIGHT(Q235))))</f>
        <v>0</v>
      </c>
      <c r="GA235" s="1">
        <f>General!A233</f>
        <v>0</v>
      </c>
      <c r="GB235" s="1">
        <f>General!B233</f>
        <v>0</v>
      </c>
      <c r="GC235" s="1">
        <f>General!C233</f>
        <v>0</v>
      </c>
      <c r="GD235" s="1">
        <f>General!D233</f>
        <v>0</v>
      </c>
      <c r="GF235" s="1" t="str">
        <f>General!F233</f>
        <v>WWLWLWL</v>
      </c>
      <c r="GG235" s="1">
        <f>General!G233</f>
        <v>-1</v>
      </c>
    </row>
    <row r="236" spans="133:189">
      <c r="EC236" s="1">
        <f>IF(D236="",0,IF(OR(D236="B",D236="XB"),1,INT(RIGHT(D236))))+IF(I236="",0,IF(OR(I236="B",I236="XB"),1,INT(RIGHT(I236))))+IF(P236="",0,IF(OR(P236="B",P236="XB"),1,INT(RIGHT(P236))))</f>
        <v>0</v>
      </c>
      <c r="ED236" s="1">
        <f>IF(E236="",0,IF(OR(E236="B",E236="XB"),1,INT(RIGHT(E236))))+IF(J236="",0,IF(OR(J236="B",J236="XB"),1,INT(RIGHT(J236))))+IF(Q236="",0,IF(OR(Q236="B",Q236="XB"),1,INT(RIGHT(Q236))))</f>
        <v>0</v>
      </c>
      <c r="GA236" s="1">
        <f>General!A234</f>
        <v>0</v>
      </c>
      <c r="GB236" s="1">
        <f>General!B234</f>
        <v>0</v>
      </c>
      <c r="GC236" s="1">
        <f>General!C234</f>
        <v>0</v>
      </c>
      <c r="GD236" s="1">
        <f>General!D234</f>
        <v>0</v>
      </c>
      <c r="GF236" s="1" t="str">
        <f>General!F234</f>
        <v>WWLWLWW</v>
      </c>
      <c r="GG236" s="1">
        <f>General!G234</f>
        <v>3</v>
      </c>
    </row>
    <row r="237" spans="133:189">
      <c r="EC237" s="1">
        <f>IF(D237="",0,IF(OR(D237="B",D237="XB"),1,INT(RIGHT(D237))))+IF(I237="",0,IF(OR(I237="B",I237="XB"),1,INT(RIGHT(I237))))+IF(P237="",0,IF(OR(P237="B",P237="XB"),1,INT(RIGHT(P237))))</f>
        <v>0</v>
      </c>
      <c r="ED237" s="1">
        <f>IF(E237="",0,IF(OR(E237="B",E237="XB"),1,INT(RIGHT(E237))))+IF(J237="",0,IF(OR(J237="B",J237="XB"),1,INT(RIGHT(J237))))+IF(Q237="",0,IF(OR(Q237="B",Q237="XB"),1,INT(RIGHT(Q237))))</f>
        <v>0</v>
      </c>
      <c r="GA237" s="1">
        <f>General!A235</f>
        <v>0</v>
      </c>
      <c r="GB237" s="1">
        <f>General!B235</f>
        <v>0</v>
      </c>
      <c r="GC237" s="1">
        <f>General!C235</f>
        <v>0</v>
      </c>
      <c r="GD237" s="1">
        <f>General!D235</f>
        <v>0</v>
      </c>
      <c r="GF237" s="1" t="str">
        <f>General!F235</f>
        <v>WWLWWLL</v>
      </c>
      <c r="GG237" s="1">
        <f>General!G235</f>
        <v>-3</v>
      </c>
    </row>
    <row r="238" spans="133:189">
      <c r="EC238" s="1">
        <f>IF(D238="",0,IF(OR(D238="B",D238="XB"),1,INT(RIGHT(D238))))+IF(I238="",0,IF(OR(I238="B",I238="XB"),1,INT(RIGHT(I238))))+IF(P238="",0,IF(OR(P238="B",P238="XB"),1,INT(RIGHT(P238))))</f>
        <v>0</v>
      </c>
      <c r="ED238" s="1">
        <f>IF(E238="",0,IF(OR(E238="B",E238="XB"),1,INT(RIGHT(E238))))+IF(J238="",0,IF(OR(J238="B",J238="XB"),1,INT(RIGHT(J238))))+IF(Q238="",0,IF(OR(Q238="B",Q238="XB"),1,INT(RIGHT(Q238))))</f>
        <v>0</v>
      </c>
      <c r="GA238" s="1">
        <f>General!A236</f>
        <v>0</v>
      </c>
      <c r="GB238" s="1">
        <f>General!B236</f>
        <v>0</v>
      </c>
      <c r="GC238" s="1">
        <f>General!C236</f>
        <v>0</v>
      </c>
      <c r="GD238" s="1">
        <f>General!D236</f>
        <v>0</v>
      </c>
      <c r="GF238" s="1" t="str">
        <f>General!F236</f>
        <v>WWLWWLW</v>
      </c>
      <c r="GG238" s="1">
        <f>General!G236</f>
        <v>1</v>
      </c>
    </row>
    <row r="239" spans="133:189">
      <c r="EC239" s="1">
        <f>IF(D239="",0,IF(OR(D239="B",D239="XB"),1,INT(RIGHT(D239))))+IF(I239="",0,IF(OR(I239="B",I239="XB"),1,INT(RIGHT(I239))))+IF(P239="",0,IF(OR(P239="B",P239="XB"),1,INT(RIGHT(P239))))</f>
        <v>0</v>
      </c>
      <c r="ED239" s="1">
        <f>IF(E239="",0,IF(OR(E239="B",E239="XB"),1,INT(RIGHT(E239))))+IF(J239="",0,IF(OR(J239="B",J239="XB"),1,INT(RIGHT(J239))))+IF(Q239="",0,IF(OR(Q239="B",Q239="XB"),1,INT(RIGHT(Q239))))</f>
        <v>0</v>
      </c>
      <c r="GA239" s="1">
        <f>General!A237</f>
        <v>0</v>
      </c>
      <c r="GB239" s="1">
        <f>General!B237</f>
        <v>0</v>
      </c>
      <c r="GC239" s="1">
        <f>General!C237</f>
        <v>0</v>
      </c>
      <c r="GD239" s="1">
        <f>General!D237</f>
        <v>0</v>
      </c>
      <c r="GF239" s="1" t="str">
        <f>General!F237</f>
        <v>WWLWWWL</v>
      </c>
      <c r="GG239" s="1">
        <f>General!G237</f>
        <v>-1</v>
      </c>
    </row>
    <row r="240" spans="133:189">
      <c r="EC240" s="1">
        <f>IF(D240="",0,IF(OR(D240="B",D240="XB"),1,INT(RIGHT(D240))))+IF(I240="",0,IF(OR(I240="B",I240="XB"),1,INT(RIGHT(I240))))+IF(P240="",0,IF(OR(P240="B",P240="XB"),1,INT(RIGHT(P240))))</f>
        <v>0</v>
      </c>
      <c r="ED240" s="1">
        <f>IF(E240="",0,IF(OR(E240="B",E240="XB"),1,INT(RIGHT(E240))))+IF(J240="",0,IF(OR(J240="B",J240="XB"),1,INT(RIGHT(J240))))+IF(Q240="",0,IF(OR(Q240="B",Q240="XB"),1,INT(RIGHT(Q240))))</f>
        <v>0</v>
      </c>
      <c r="GA240" s="1">
        <f>General!A238</f>
        <v>0</v>
      </c>
      <c r="GB240" s="1">
        <f>General!B238</f>
        <v>0</v>
      </c>
      <c r="GC240" s="1">
        <f>General!C238</f>
        <v>0</v>
      </c>
      <c r="GD240" s="1">
        <f>General!D238</f>
        <v>0</v>
      </c>
      <c r="GF240" s="1" t="str">
        <f>General!F238</f>
        <v>WWLWWWW</v>
      </c>
      <c r="GG240" s="1">
        <f>General!G238</f>
        <v>6</v>
      </c>
    </row>
    <row r="241" spans="133:189">
      <c r="EC241" s="1">
        <f>IF(D241="",0,IF(OR(D241="B",D241="XB"),1,INT(RIGHT(D241))))+IF(I241="",0,IF(OR(I241="B",I241="XB"),1,INT(RIGHT(I241))))+IF(P241="",0,IF(OR(P241="B",P241="XB"),1,INT(RIGHT(P241))))</f>
        <v>0</v>
      </c>
      <c r="ED241" s="1">
        <f>IF(E241="",0,IF(OR(E241="B",E241="XB"),1,INT(RIGHT(E241))))+IF(J241="",0,IF(OR(J241="B",J241="XB"),1,INT(RIGHT(J241))))+IF(Q241="",0,IF(OR(Q241="B",Q241="XB"),1,INT(RIGHT(Q241))))</f>
        <v>0</v>
      </c>
      <c r="GA241" s="1">
        <f>General!A239</f>
        <v>0</v>
      </c>
      <c r="GB241" s="1">
        <f>General!B239</f>
        <v>0</v>
      </c>
      <c r="GC241" s="1">
        <f>General!C239</f>
        <v>0</v>
      </c>
      <c r="GD241" s="1">
        <f>General!D239</f>
        <v>0</v>
      </c>
      <c r="GF241" s="1" t="str">
        <f>General!F239</f>
        <v>WWWLLLL</v>
      </c>
      <c r="GG241" s="1">
        <f>General!G239</f>
        <v>-6</v>
      </c>
    </row>
    <row r="242" spans="133:189">
      <c r="EC242" s="1">
        <f>IF(D242="",0,IF(OR(D242="B",D242="XB"),1,INT(RIGHT(D242))))+IF(I242="",0,IF(OR(I242="B",I242="XB"),1,INT(RIGHT(I242))))+IF(P242="",0,IF(OR(P242="B",P242="XB"),1,INT(RIGHT(P242))))</f>
        <v>0</v>
      </c>
      <c r="ED242" s="1">
        <f>IF(E242="",0,IF(OR(E242="B",E242="XB"),1,INT(RIGHT(E242))))+IF(J242="",0,IF(OR(J242="B",J242="XB"),1,INT(RIGHT(J242))))+IF(Q242="",0,IF(OR(Q242="B",Q242="XB"),1,INT(RIGHT(Q242))))</f>
        <v>0</v>
      </c>
      <c r="GA242" s="1">
        <f>General!A240</f>
        <v>0</v>
      </c>
      <c r="GB242" s="1">
        <f>General!B240</f>
        <v>0</v>
      </c>
      <c r="GC242" s="1">
        <f>General!C240</f>
        <v>0</v>
      </c>
      <c r="GD242" s="1">
        <f>General!D240</f>
        <v>0</v>
      </c>
      <c r="GF242" s="1" t="str">
        <f>General!F240</f>
        <v>WWWLLLW</v>
      </c>
      <c r="GG242" s="1">
        <f>General!G240</f>
        <v>1</v>
      </c>
    </row>
    <row r="243" spans="133:189">
      <c r="EC243" s="1">
        <f>IF(D243="",0,IF(OR(D243="B",D243="XB"),1,INT(RIGHT(D243))))+IF(I243="",0,IF(OR(I243="B",I243="XB"),1,INT(RIGHT(I243))))+IF(P243="",0,IF(OR(P243="B",P243="XB"),1,INT(RIGHT(P243))))</f>
        <v>0</v>
      </c>
      <c r="ED243" s="1">
        <f>IF(E243="",0,IF(OR(E243="B",E243="XB"),1,INT(RIGHT(E243))))+IF(J243="",0,IF(OR(J243="B",J243="XB"),1,INT(RIGHT(J243))))+IF(Q243="",0,IF(OR(Q243="B",Q243="XB"),1,INT(RIGHT(Q243))))</f>
        <v>0</v>
      </c>
      <c r="GA243" s="1">
        <f>General!A241</f>
        <v>0</v>
      </c>
      <c r="GB243" s="1">
        <f>General!B241</f>
        <v>0</v>
      </c>
      <c r="GC243" s="1">
        <f>General!C241</f>
        <v>0</v>
      </c>
      <c r="GD243" s="1">
        <f>General!D241</f>
        <v>0</v>
      </c>
      <c r="GF243" s="1" t="str">
        <f>General!F241</f>
        <v>WWWLLWL</v>
      </c>
      <c r="GG243" s="1">
        <f>General!G241</f>
        <v>-1</v>
      </c>
    </row>
    <row r="244" spans="133:189">
      <c r="EC244" s="1">
        <f>IF(D244="",0,IF(OR(D244="B",D244="XB"),1,INT(RIGHT(D244))))+IF(I244="",0,IF(OR(I244="B",I244="XB"),1,INT(RIGHT(I244))))+IF(P244="",0,IF(OR(P244="B",P244="XB"),1,INT(RIGHT(P244))))</f>
        <v>0</v>
      </c>
      <c r="ED244" s="1">
        <f>IF(E244="",0,IF(OR(E244="B",E244="XB"),1,INT(RIGHT(E244))))+IF(J244="",0,IF(OR(J244="B",J244="XB"),1,INT(RIGHT(J244))))+IF(Q244="",0,IF(OR(Q244="B",Q244="XB"),1,INT(RIGHT(Q244))))</f>
        <v>0</v>
      </c>
      <c r="GA244" s="1">
        <f>General!A242</f>
        <v>0</v>
      </c>
      <c r="GB244" s="1">
        <f>General!B242</f>
        <v>0</v>
      </c>
      <c r="GC244" s="1">
        <f>General!C242</f>
        <v>0</v>
      </c>
      <c r="GD244" s="1">
        <f>General!D242</f>
        <v>0</v>
      </c>
      <c r="GF244" s="1" t="str">
        <f>General!F242</f>
        <v>WWWLLWW</v>
      </c>
      <c r="GG244" s="1">
        <f>General!G242</f>
        <v>3</v>
      </c>
    </row>
    <row r="245" spans="133:189">
      <c r="EC245" s="1">
        <f>IF(D245="",0,IF(OR(D245="B",D245="XB"),1,INT(RIGHT(D245))))+IF(I245="",0,IF(OR(I245="B",I245="XB"),1,INT(RIGHT(I245))))+IF(P245="",0,IF(OR(P245="B",P245="XB"),1,INT(RIGHT(P245))))</f>
        <v>0</v>
      </c>
      <c r="ED245" s="1">
        <f>IF(E245="",0,IF(OR(E245="B",E245="XB"),1,INT(RIGHT(E245))))+IF(J245="",0,IF(OR(J245="B",J245="XB"),1,INT(RIGHT(J245))))+IF(Q245="",0,IF(OR(Q245="B",Q245="XB"),1,INT(RIGHT(Q245))))</f>
        <v>0</v>
      </c>
      <c r="GA245" s="1">
        <f>General!A243</f>
        <v>0</v>
      </c>
      <c r="GB245" s="1">
        <f>General!B243</f>
        <v>0</v>
      </c>
      <c r="GC245" s="1">
        <f>General!C243</f>
        <v>0</v>
      </c>
      <c r="GD245" s="1">
        <f>General!D243</f>
        <v>0</v>
      </c>
      <c r="GF245" s="1" t="str">
        <f>General!F243</f>
        <v>WWWLWLL</v>
      </c>
      <c r="GG245" s="1">
        <f>General!G243</f>
        <v>-3</v>
      </c>
    </row>
    <row r="246" spans="133:189">
      <c r="EC246" s="1">
        <f>IF(D246="",0,IF(OR(D246="B",D246="XB"),1,INT(RIGHT(D246))))+IF(I246="",0,IF(OR(I246="B",I246="XB"),1,INT(RIGHT(I246))))+IF(P246="",0,IF(OR(P246="B",P246="XB"),1,INT(RIGHT(P246))))</f>
        <v>0</v>
      </c>
      <c r="ED246" s="1">
        <f>IF(E246="",0,IF(OR(E246="B",E246="XB"),1,INT(RIGHT(E246))))+IF(J246="",0,IF(OR(J246="B",J246="XB"),1,INT(RIGHT(J246))))+IF(Q246="",0,IF(OR(Q246="B",Q246="XB"),1,INT(RIGHT(Q246))))</f>
        <v>0</v>
      </c>
      <c r="GA246" s="1">
        <f>General!A244</f>
        <v>0</v>
      </c>
      <c r="GB246" s="1">
        <f>General!B244</f>
        <v>0</v>
      </c>
      <c r="GC246" s="1">
        <f>General!C244</f>
        <v>0</v>
      </c>
      <c r="GD246" s="1">
        <f>General!D244</f>
        <v>0</v>
      </c>
      <c r="GF246" s="1" t="str">
        <f>General!F244</f>
        <v>WWWLWLW</v>
      </c>
      <c r="GG246" s="1">
        <f>General!G244</f>
        <v>1</v>
      </c>
    </row>
    <row r="247" spans="133:189">
      <c r="GA247" s="1">
        <f>General!A245</f>
        <v>0</v>
      </c>
      <c r="GB247" s="1">
        <f>General!B245</f>
        <v>0</v>
      </c>
      <c r="GC247" s="1">
        <f>General!C245</f>
        <v>0</v>
      </c>
      <c r="GD247" s="1">
        <f>General!D245</f>
        <v>0</v>
      </c>
      <c r="GF247" s="1" t="str">
        <f>General!F245</f>
        <v>WWWLWWL</v>
      </c>
      <c r="GG247" s="1">
        <f>General!G245</f>
        <v>-1</v>
      </c>
    </row>
    <row r="248" spans="133:189">
      <c r="GA248" s="1">
        <f>General!A246</f>
        <v>0</v>
      </c>
      <c r="GB248" s="1">
        <f>General!B246</f>
        <v>0</v>
      </c>
      <c r="GC248" s="1">
        <f>General!C246</f>
        <v>0</v>
      </c>
      <c r="GD248" s="1">
        <f>General!D246</f>
        <v>0</v>
      </c>
      <c r="GF248" s="1" t="str">
        <f>General!F246</f>
        <v>WWWLWWW</v>
      </c>
      <c r="GG248" s="1">
        <f>General!G246</f>
        <v>6</v>
      </c>
    </row>
    <row r="249" spans="133:189">
      <c r="GA249" s="1">
        <f>General!A247</f>
        <v>0</v>
      </c>
      <c r="GB249" s="1">
        <f>General!B247</f>
        <v>0</v>
      </c>
      <c r="GC249" s="1">
        <f>General!C247</f>
        <v>0</v>
      </c>
      <c r="GD249" s="1">
        <f>General!D247</f>
        <v>0</v>
      </c>
      <c r="GF249" s="1" t="str">
        <f>General!F247</f>
        <v>WWWWLLL</v>
      </c>
      <c r="GG249" s="1">
        <f>General!G247</f>
        <v>-6</v>
      </c>
    </row>
    <row r="250" spans="133:189">
      <c r="GA250" s="1">
        <f>General!A248</f>
        <v>0</v>
      </c>
      <c r="GB250" s="1">
        <f>General!B248</f>
        <v>0</v>
      </c>
      <c r="GC250" s="1">
        <f>General!C248</f>
        <v>0</v>
      </c>
      <c r="GD250" s="1">
        <f>General!D248</f>
        <v>0</v>
      </c>
      <c r="GF250" s="1" t="str">
        <f>General!F248</f>
        <v>WWWWLLW</v>
      </c>
      <c r="GG250" s="1">
        <f>General!G248</f>
        <v>1</v>
      </c>
    </row>
    <row r="251" spans="133:189">
      <c r="GA251" s="1">
        <f>General!A249</f>
        <v>0</v>
      </c>
      <c r="GB251" s="1">
        <f>General!B249</f>
        <v>0</v>
      </c>
      <c r="GC251" s="1">
        <f>General!C249</f>
        <v>0</v>
      </c>
      <c r="GD251" s="1">
        <f>General!D249</f>
        <v>0</v>
      </c>
      <c r="GF251" s="1" t="str">
        <f>General!F249</f>
        <v>WWWWLWL</v>
      </c>
      <c r="GG251" s="1">
        <f>General!G249</f>
        <v>-1</v>
      </c>
    </row>
    <row r="252" spans="133:189">
      <c r="GA252" s="1">
        <f>General!A250</f>
        <v>0</v>
      </c>
      <c r="GB252" s="1">
        <f>General!B250</f>
        <v>0</v>
      </c>
      <c r="GC252" s="1">
        <f>General!C250</f>
        <v>0</v>
      </c>
      <c r="GD252" s="1">
        <f>General!D250</f>
        <v>0</v>
      </c>
      <c r="GF252" s="1" t="str">
        <f>General!F250</f>
        <v>WWWWLWW</v>
      </c>
      <c r="GG252" s="1">
        <f>General!G250</f>
        <v>3</v>
      </c>
    </row>
    <row r="253" spans="133:189">
      <c r="GA253" s="1">
        <f>General!A251</f>
        <v>0</v>
      </c>
      <c r="GB253" s="1">
        <f>General!B251</f>
        <v>0</v>
      </c>
      <c r="GC253" s="1">
        <f>General!C251</f>
        <v>0</v>
      </c>
      <c r="GD253" s="1">
        <f>General!D251</f>
        <v>0</v>
      </c>
      <c r="GF253" s="1" t="str">
        <f>General!F251</f>
        <v>WWWWWLL</v>
      </c>
      <c r="GG253" s="1">
        <f>General!G251</f>
        <v>-3</v>
      </c>
    </row>
    <row r="254" spans="133:189">
      <c r="GA254" s="1">
        <f>General!A252</f>
        <v>0</v>
      </c>
      <c r="GB254" s="1">
        <f>General!B252</f>
        <v>0</v>
      </c>
      <c r="GC254" s="1">
        <f>General!C252</f>
        <v>0</v>
      </c>
      <c r="GD254" s="1">
        <f>General!D252</f>
        <v>0</v>
      </c>
      <c r="GF254" s="1" t="str">
        <f>General!F252</f>
        <v>WWWWWLW</v>
      </c>
      <c r="GG254" s="1">
        <f>General!G252</f>
        <v>1</v>
      </c>
    </row>
    <row r="255" spans="133:189">
      <c r="GA255" s="1">
        <f>General!A253</f>
        <v>0</v>
      </c>
      <c r="GB255" s="1">
        <f>General!B253</f>
        <v>0</v>
      </c>
      <c r="GC255" s="1">
        <f>General!C253</f>
        <v>0</v>
      </c>
      <c r="GD255" s="1">
        <f>General!D253</f>
        <v>0</v>
      </c>
      <c r="GF255" s="1" t="str">
        <f>General!F253</f>
        <v>WWWWWWL</v>
      </c>
      <c r="GG255" s="1">
        <f>General!G253</f>
        <v>-1</v>
      </c>
    </row>
    <row r="256" spans="133:189">
      <c r="GA256" s="1">
        <f>General!A254</f>
        <v>0</v>
      </c>
      <c r="GB256" s="1">
        <f>General!B254</f>
        <v>0</v>
      </c>
      <c r="GC256" s="1">
        <f>General!C254</f>
        <v>0</v>
      </c>
      <c r="GD256" s="1">
        <f>General!D254</f>
        <v>0</v>
      </c>
      <c r="GF256" s="1" t="str">
        <f>General!F254</f>
        <v>WWWWWWW</v>
      </c>
      <c r="GG256" s="1">
        <f>General!G254</f>
        <v>6</v>
      </c>
    </row>
    <row r="257" spans="183:189">
      <c r="GA257" s="1">
        <f>General!A255</f>
        <v>0</v>
      </c>
      <c r="GB257" s="1">
        <f>General!B255</f>
        <v>0</v>
      </c>
      <c r="GC257" s="1">
        <f>General!C255</f>
        <v>0</v>
      </c>
      <c r="GD257" s="1">
        <f>General!D255</f>
        <v>0</v>
      </c>
      <c r="GF257" s="1">
        <f>General!F255</f>
        <v>0</v>
      </c>
      <c r="GG257" s="1">
        <f>General!G255</f>
        <v>0</v>
      </c>
    </row>
    <row r="258" spans="183:189">
      <c r="GA258" s="1">
        <f>General!A256</f>
        <v>0</v>
      </c>
      <c r="GB258" s="1">
        <f>General!B256</f>
        <v>0</v>
      </c>
      <c r="GC258" s="1">
        <f>General!C256</f>
        <v>0</v>
      </c>
      <c r="GD258" s="1">
        <f>General!D256</f>
        <v>0</v>
      </c>
      <c r="GF258" s="1">
        <f>General!F256</f>
        <v>0</v>
      </c>
      <c r="GG258" s="1">
        <f>General!G256</f>
        <v>0</v>
      </c>
    </row>
    <row r="259" spans="183:189">
      <c r="GA259" s="1">
        <f>General!A257</f>
        <v>0</v>
      </c>
      <c r="GB259" s="1">
        <f>General!B257</f>
        <v>0</v>
      </c>
      <c r="GC259" s="1">
        <f>General!C257</f>
        <v>0</v>
      </c>
      <c r="GD259" s="1">
        <f>General!D257</f>
        <v>0</v>
      </c>
      <c r="GF259" s="1">
        <f>General!F257</f>
        <v>0</v>
      </c>
      <c r="GG259" s="1">
        <f>General!G257</f>
        <v>0</v>
      </c>
    </row>
    <row r="260" spans="183:189">
      <c r="GA260" s="1">
        <f>General!A258</f>
        <v>0</v>
      </c>
      <c r="GB260" s="1">
        <f>General!B258</f>
        <v>0</v>
      </c>
      <c r="GC260" s="1">
        <f>General!C258</f>
        <v>0</v>
      </c>
      <c r="GD260" s="1">
        <f>General!D258</f>
        <v>0</v>
      </c>
      <c r="GF260" s="1">
        <f>General!F258</f>
        <v>0</v>
      </c>
      <c r="GG260" s="1">
        <f>General!G258</f>
        <v>0</v>
      </c>
    </row>
    <row r="261" spans="183:189">
      <c r="GA261" s="1">
        <f>General!A259</f>
        <v>0</v>
      </c>
      <c r="GB261" s="1">
        <f>General!B259</f>
        <v>0</v>
      </c>
      <c r="GC261" s="1">
        <f>General!C259</f>
        <v>0</v>
      </c>
      <c r="GD261" s="1">
        <f>General!D259</f>
        <v>0</v>
      </c>
      <c r="GF261" s="1">
        <f>General!F259</f>
        <v>0</v>
      </c>
      <c r="GG261" s="1">
        <f>General!G259</f>
        <v>0</v>
      </c>
    </row>
    <row r="262" spans="183:189">
      <c r="GA262" s="1">
        <f>General!A260</f>
        <v>0</v>
      </c>
      <c r="GB262" s="1">
        <f>General!B260</f>
        <v>0</v>
      </c>
      <c r="GC262" s="1">
        <f>General!C260</f>
        <v>0</v>
      </c>
      <c r="GD262" s="1">
        <f>General!D260</f>
        <v>0</v>
      </c>
      <c r="GF262" s="1">
        <f>General!F260</f>
        <v>0</v>
      </c>
      <c r="GG262" s="1">
        <f>General!G260</f>
        <v>0</v>
      </c>
    </row>
    <row r="263" spans="183:189">
      <c r="GA263" s="1">
        <f>General!A261</f>
        <v>0</v>
      </c>
      <c r="GB263" s="1">
        <f>General!B261</f>
        <v>0</v>
      </c>
      <c r="GC263" s="1">
        <f>General!C261</f>
        <v>0</v>
      </c>
      <c r="GD263" s="1">
        <f>General!D261</f>
        <v>0</v>
      </c>
      <c r="GF263" s="1">
        <f>General!F261</f>
        <v>0</v>
      </c>
      <c r="GG263" s="1">
        <f>General!G261</f>
        <v>0</v>
      </c>
    </row>
    <row r="264" spans="183:189">
      <c r="GA264" s="1">
        <f>General!A262</f>
        <v>0</v>
      </c>
      <c r="GB264" s="1">
        <f>General!B262</f>
        <v>0</v>
      </c>
      <c r="GC264" s="1">
        <f>General!C262</f>
        <v>0</v>
      </c>
      <c r="GD264" s="1">
        <f>General!D262</f>
        <v>0</v>
      </c>
      <c r="GF264" s="1">
        <f>General!F262</f>
        <v>0</v>
      </c>
      <c r="GG264" s="1">
        <f>General!G262</f>
        <v>0</v>
      </c>
    </row>
    <row r="265" spans="183:189">
      <c r="GA265" s="1">
        <f>General!A263</f>
        <v>0</v>
      </c>
      <c r="GB265" s="1">
        <f>General!B263</f>
        <v>0</v>
      </c>
      <c r="GC265" s="1">
        <f>General!C263</f>
        <v>0</v>
      </c>
      <c r="GD265" s="1">
        <f>General!D263</f>
        <v>0</v>
      </c>
      <c r="GF265" s="1">
        <f>General!F263</f>
        <v>0</v>
      </c>
      <c r="GG265" s="1">
        <f>General!G263</f>
        <v>0</v>
      </c>
    </row>
    <row r="266" spans="183:189">
      <c r="GA266" s="1">
        <f>General!A264</f>
        <v>0</v>
      </c>
      <c r="GB266" s="1">
        <f>General!B264</f>
        <v>0</v>
      </c>
      <c r="GC266" s="1">
        <f>General!C264</f>
        <v>0</v>
      </c>
      <c r="GD266" s="1">
        <f>General!D264</f>
        <v>0</v>
      </c>
      <c r="GF266" s="1">
        <f>General!F264</f>
        <v>0</v>
      </c>
      <c r="GG266" s="1">
        <f>General!G264</f>
        <v>0</v>
      </c>
    </row>
    <row r="267" spans="183:189">
      <c r="GA267" s="1">
        <f>General!A265</f>
        <v>0</v>
      </c>
      <c r="GB267" s="1">
        <f>General!B265</f>
        <v>0</v>
      </c>
      <c r="GC267" s="1">
        <f>General!C265</f>
        <v>0</v>
      </c>
      <c r="GD267" s="1">
        <f>General!D265</f>
        <v>0</v>
      </c>
      <c r="GF267" s="1">
        <f>General!F265</f>
        <v>0</v>
      </c>
      <c r="GG267" s="1">
        <f>General!G265</f>
        <v>0</v>
      </c>
    </row>
    <row r="268" spans="183:189">
      <c r="GA268" s="1">
        <f>General!A266</f>
        <v>0</v>
      </c>
      <c r="GB268" s="1">
        <f>General!B266</f>
        <v>0</v>
      </c>
      <c r="GC268" s="1">
        <f>General!C266</f>
        <v>0</v>
      </c>
      <c r="GD268" s="1">
        <f>General!D266</f>
        <v>0</v>
      </c>
      <c r="GF268" s="1">
        <f>General!F266</f>
        <v>0</v>
      </c>
      <c r="GG268" s="1">
        <f>General!G266</f>
        <v>0</v>
      </c>
    </row>
    <row r="269" spans="183:189">
      <c r="GA269" s="1">
        <f>General!A267</f>
        <v>0</v>
      </c>
      <c r="GB269" s="1">
        <f>General!B267</f>
        <v>0</v>
      </c>
      <c r="GC269" s="1">
        <f>General!C267</f>
        <v>0</v>
      </c>
      <c r="GD269" s="1">
        <f>General!D267</f>
        <v>0</v>
      </c>
      <c r="GF269" s="1">
        <f>General!F267</f>
        <v>0</v>
      </c>
      <c r="GG269" s="1">
        <f>General!G267</f>
        <v>0</v>
      </c>
    </row>
    <row r="270" spans="183:189">
      <c r="GA270" s="1">
        <f>General!A268</f>
        <v>0</v>
      </c>
      <c r="GB270" s="1">
        <f>General!B268</f>
        <v>0</v>
      </c>
      <c r="GC270" s="1">
        <f>General!C268</f>
        <v>0</v>
      </c>
      <c r="GD270" s="1">
        <f>General!D268</f>
        <v>0</v>
      </c>
      <c r="GF270" s="1">
        <f>General!F268</f>
        <v>0</v>
      </c>
      <c r="GG270" s="1">
        <f>General!G268</f>
        <v>0</v>
      </c>
    </row>
    <row r="271" spans="183:189">
      <c r="GA271" s="1">
        <f>General!A269</f>
        <v>0</v>
      </c>
      <c r="GB271" s="1">
        <f>General!B269</f>
        <v>0</v>
      </c>
      <c r="GC271" s="1">
        <f>General!C269</f>
        <v>0</v>
      </c>
      <c r="GD271" s="1">
        <f>General!D269</f>
        <v>0</v>
      </c>
      <c r="GF271" s="1">
        <f>General!F269</f>
        <v>0</v>
      </c>
      <c r="GG271" s="1">
        <f>General!G269</f>
        <v>0</v>
      </c>
    </row>
    <row r="272" spans="183:189">
      <c r="GA272" s="1">
        <f>General!A270</f>
        <v>0</v>
      </c>
      <c r="GB272" s="1">
        <f>General!B270</f>
        <v>0</v>
      </c>
      <c r="GC272" s="1">
        <f>General!C270</f>
        <v>0</v>
      </c>
      <c r="GD272" s="1">
        <f>General!D270</f>
        <v>0</v>
      </c>
      <c r="GF272" s="1">
        <f>General!F270</f>
        <v>0</v>
      </c>
      <c r="GG272" s="1">
        <f>General!G270</f>
        <v>0</v>
      </c>
    </row>
    <row r="273" spans="183:189">
      <c r="GA273" s="1">
        <f>General!A271</f>
        <v>0</v>
      </c>
      <c r="GB273" s="1">
        <f>General!B271</f>
        <v>0</v>
      </c>
      <c r="GC273" s="1">
        <f>General!C271</f>
        <v>0</v>
      </c>
      <c r="GD273" s="1">
        <f>General!D271</f>
        <v>0</v>
      </c>
      <c r="GF273" s="1">
        <f>General!F271</f>
        <v>0</v>
      </c>
      <c r="GG273" s="1">
        <f>General!G271</f>
        <v>0</v>
      </c>
    </row>
    <row r="274" spans="183:189">
      <c r="GA274" s="1">
        <f>General!A272</f>
        <v>0</v>
      </c>
      <c r="GB274" s="1">
        <f>General!B272</f>
        <v>0</v>
      </c>
      <c r="GC274" s="1">
        <f>General!C272</f>
        <v>0</v>
      </c>
      <c r="GD274" s="1">
        <f>General!D272</f>
        <v>0</v>
      </c>
      <c r="GF274" s="1">
        <f>General!F272</f>
        <v>0</v>
      </c>
      <c r="GG274" s="1">
        <f>General!G272</f>
        <v>0</v>
      </c>
    </row>
    <row r="275" spans="183:189">
      <c r="GA275" s="1">
        <f>General!A273</f>
        <v>0</v>
      </c>
      <c r="GB275" s="1">
        <f>General!B273</f>
        <v>0</v>
      </c>
      <c r="GC275" s="1">
        <f>General!C273</f>
        <v>0</v>
      </c>
      <c r="GD275" s="1">
        <f>General!D273</f>
        <v>0</v>
      </c>
      <c r="GF275" s="1">
        <f>General!F273</f>
        <v>0</v>
      </c>
      <c r="GG275" s="1">
        <f>General!G273</f>
        <v>0</v>
      </c>
    </row>
    <row r="276" spans="183:189">
      <c r="GA276" s="1">
        <f>General!A274</f>
        <v>0</v>
      </c>
      <c r="GB276" s="1">
        <f>General!B274</f>
        <v>0</v>
      </c>
      <c r="GC276" s="1">
        <f>General!C274</f>
        <v>0</v>
      </c>
      <c r="GD276" s="1">
        <f>General!D274</f>
        <v>0</v>
      </c>
      <c r="GF276" s="1">
        <f>General!F274</f>
        <v>0</v>
      </c>
      <c r="GG276" s="1">
        <f>General!G274</f>
        <v>0</v>
      </c>
    </row>
    <row r="277" spans="183:189">
      <c r="GA277" s="1">
        <f>General!A275</f>
        <v>0</v>
      </c>
      <c r="GB277" s="1">
        <f>General!B275</f>
        <v>0</v>
      </c>
      <c r="GC277" s="1">
        <f>General!C275</f>
        <v>0</v>
      </c>
      <c r="GD277" s="1">
        <f>General!D275</f>
        <v>0</v>
      </c>
      <c r="GF277" s="1">
        <f>General!F275</f>
        <v>0</v>
      </c>
      <c r="GG277" s="1">
        <f>General!G275</f>
        <v>0</v>
      </c>
    </row>
    <row r="278" spans="183:189">
      <c r="GA278" s="1">
        <f>General!A276</f>
        <v>0</v>
      </c>
      <c r="GB278" s="1">
        <f>General!B276</f>
        <v>0</v>
      </c>
      <c r="GC278" s="1">
        <f>General!C276</f>
        <v>0</v>
      </c>
      <c r="GD278" s="1">
        <f>General!D276</f>
        <v>0</v>
      </c>
      <c r="GF278" s="1">
        <f>General!F276</f>
        <v>0</v>
      </c>
      <c r="GG278" s="1">
        <f>General!G276</f>
        <v>0</v>
      </c>
    </row>
    <row r="279" spans="183:189">
      <c r="GA279" s="1">
        <f>General!A277</f>
        <v>0</v>
      </c>
      <c r="GB279" s="1">
        <f>General!B277</f>
        <v>0</v>
      </c>
      <c r="GC279" s="1">
        <f>General!C277</f>
        <v>0</v>
      </c>
      <c r="GD279" s="1">
        <f>General!D277</f>
        <v>0</v>
      </c>
      <c r="GF279" s="1">
        <f>General!F277</f>
        <v>0</v>
      </c>
      <c r="GG279" s="1">
        <f>General!G277</f>
        <v>0</v>
      </c>
    </row>
    <row r="280" spans="183:189">
      <c r="GA280" s="1">
        <f>General!A278</f>
        <v>0</v>
      </c>
      <c r="GB280" s="1">
        <f>General!B278</f>
        <v>0</v>
      </c>
      <c r="GC280" s="1">
        <f>General!C278</f>
        <v>0</v>
      </c>
      <c r="GD280" s="1">
        <f>General!D278</f>
        <v>0</v>
      </c>
      <c r="GF280" s="1">
        <f>General!F278</f>
        <v>0</v>
      </c>
      <c r="GG280" s="1">
        <f>General!G278</f>
        <v>0</v>
      </c>
    </row>
    <row r="281" spans="183:189">
      <c r="GA281" s="1">
        <f>General!A279</f>
        <v>0</v>
      </c>
      <c r="GB281" s="1">
        <f>General!B279</f>
        <v>0</v>
      </c>
      <c r="GC281" s="1">
        <f>General!C279</f>
        <v>0</v>
      </c>
      <c r="GD281" s="1">
        <f>General!D279</f>
        <v>0</v>
      </c>
      <c r="GF281" s="1">
        <f>General!F279</f>
        <v>0</v>
      </c>
      <c r="GG281" s="1">
        <f>General!G279</f>
        <v>0</v>
      </c>
    </row>
    <row r="282" spans="183:189">
      <c r="GA282" s="1">
        <f>General!A280</f>
        <v>0</v>
      </c>
      <c r="GB282" s="1">
        <f>General!B280</f>
        <v>0</v>
      </c>
      <c r="GC282" s="1">
        <f>General!C280</f>
        <v>0</v>
      </c>
      <c r="GD282" s="1">
        <f>General!D280</f>
        <v>0</v>
      </c>
      <c r="GF282" s="1">
        <f>General!F280</f>
        <v>0</v>
      </c>
      <c r="GG282" s="1">
        <f>General!G280</f>
        <v>0</v>
      </c>
    </row>
  </sheetData>
  <mergeCells count="85">
    <mergeCell ref="EZ3:EZ4"/>
    <mergeCell ref="DW3:DX3"/>
    <mergeCell ref="DY3:DZ3"/>
    <mergeCell ref="EA3:EB3"/>
    <mergeCell ref="EE3:EV3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A124:N124"/>
    <mergeCell ref="A125:N125"/>
    <mergeCell ref="A126:N126"/>
    <mergeCell ref="A121:N121"/>
    <mergeCell ref="A122:N122"/>
    <mergeCell ref="A123:N123"/>
    <mergeCell ref="A118:N118"/>
    <mergeCell ref="A119:N119"/>
    <mergeCell ref="A120:N120"/>
    <mergeCell ref="A115:N115"/>
    <mergeCell ref="A116:N116"/>
    <mergeCell ref="A117:N117"/>
    <mergeCell ref="A112:N112"/>
    <mergeCell ref="O112:V112"/>
    <mergeCell ref="A113:N113"/>
    <mergeCell ref="A114:N114"/>
    <mergeCell ref="A110:V110"/>
    <mergeCell ref="EX3:EX4"/>
    <mergeCell ref="EY3:EY4"/>
    <mergeCell ref="DQ3:DQ4"/>
    <mergeCell ref="EC3:EC4"/>
    <mergeCell ref="DR3:DR4"/>
    <mergeCell ref="DS3:DS4"/>
    <mergeCell ref="DT3:DT4"/>
    <mergeCell ref="DU3:DU4"/>
    <mergeCell ref="DV3:DV4"/>
    <mergeCell ref="ED3:ED4"/>
    <mergeCell ref="FN3:FN4"/>
    <mergeCell ref="FY3:FZ3"/>
    <mergeCell ref="FH3:FH4"/>
    <mergeCell ref="FI3:FI4"/>
    <mergeCell ref="FP3:FQ3"/>
    <mergeCell ref="FR3:FS3"/>
    <mergeCell ref="FL3:FM3"/>
    <mergeCell ref="FJ3:FK3"/>
    <mergeCell ref="FT3:FU3"/>
    <mergeCell ref="FO3:FO4"/>
    <mergeCell ref="B3:F3"/>
    <mergeCell ref="W3:X3"/>
    <mergeCell ref="Y3:AA3"/>
    <mergeCell ref="AB3:AD3"/>
    <mergeCell ref="A111:V111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DJ4:DM4"/>
    <mergeCell ref="CA3:CQ3"/>
    <mergeCell ref="CT4:CW4"/>
    <mergeCell ref="DB4:DE4"/>
    <mergeCell ref="DF4:DI4"/>
  </mergeCells>
  <phoneticPr fontId="2" type="noConversion"/>
  <conditionalFormatting sqref="M5:M109 M129:M1048576">
    <cfRule type="cellIs" dxfId="2" priority="3" operator="equal">
      <formula>"B"</formula>
    </cfRule>
    <cfRule type="cellIs" dxfId="1" priority="4" operator="equal">
      <formula>"P"</formula>
    </cfRule>
  </conditionalFormatting>
  <conditionalFormatting sqref="M5:M109">
    <cfRule type="cellIs" dxfId="0" priority="5" operator="equal">
      <formula>"P"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One 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2023-06-15T08:39:35Z</dcterms:modified>
</cp:coreProperties>
</file>